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49" documentId="8_{975E0005-BC93-F44F-8607-28E75EA310DC}" xr6:coauthVersionLast="47" xr6:coauthVersionMax="47" xr10:uidLastSave="{4D963BCA-BEE9-4693-BFC9-8254B516B44C}"/>
  <bookViews>
    <workbookView xWindow="28680" yWindow="-120" windowWidth="38640" windowHeight="21120" tabRatio="720" xr2:uid="{00000000-000D-0000-FFFF-FFFF00000000}"/>
  </bookViews>
  <sheets>
    <sheet name="Introduction" sheetId="4" r:id="rId1"/>
    <sheet name="Maturity Levels" sheetId="3" r:id="rId2"/>
    <sheet name="BASIC Details" sheetId="13" r:id="rId3"/>
    <sheet name="BASIC Summary" sheetId="19" r:id="rId4"/>
    <sheet name="IMPORTANT Details" sheetId="14" r:id="rId5"/>
    <sheet name="IMPORTANT Summary" sheetId="18" r:id="rId6"/>
    <sheet name="ESSENTIAL Details" sheetId="16" r:id="rId7"/>
    <sheet name="ESSENTIAL Summary" sheetId="17" r:id="rId8"/>
    <sheet name="Sheet1" sheetId="12" state="hidden" r:id="rId9"/>
    <sheet name="References" sheetId="5" r:id="rId10"/>
  </sheets>
  <definedNames>
    <definedName name="_xlnm._FilterDatabase" localSheetId="2" hidden="1">'BASIC Details'!$A$2:$N$40</definedName>
    <definedName name="_xlnm._FilterDatabase" localSheetId="6" hidden="1">'ESSENTIAL Details'!$A$2:$N$228</definedName>
    <definedName name="_xlnm._FilterDatabase" localSheetId="4" hidden="1">'IMPORTANT Details'!$A$2:$N$147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3" l="1"/>
  <c r="I31" i="13"/>
  <c r="J17" i="13"/>
  <c r="D9" i="17" l="1"/>
  <c r="D7" i="17"/>
  <c r="D8" i="17"/>
  <c r="D6" i="17"/>
  <c r="O8" i="17"/>
  <c r="K8" i="18"/>
  <c r="K8" i="19"/>
  <c r="E1" i="16"/>
  <c r="C1" i="16"/>
  <c r="E1" i="14"/>
  <c r="C1" i="14"/>
  <c r="C1" i="13"/>
  <c r="I17" i="13"/>
  <c r="E1" i="13"/>
  <c r="N10" i="17"/>
  <c r="J10" i="18"/>
  <c r="J10" i="19"/>
  <c r="J125" i="14"/>
  <c r="I125" i="14"/>
  <c r="I25" i="14"/>
  <c r="E19" i="18" l="1"/>
  <c r="L124" i="14"/>
  <c r="F19" i="18" s="1"/>
  <c r="K124" i="14"/>
  <c r="J81" i="16"/>
  <c r="I81" i="16"/>
  <c r="L23" i="19"/>
  <c r="J182" i="16"/>
  <c r="I182" i="16"/>
  <c r="J145" i="16"/>
  <c r="I145" i="16"/>
  <c r="J125" i="16"/>
  <c r="I125" i="16"/>
  <c r="J123" i="16"/>
  <c r="I123" i="16"/>
  <c r="J104" i="16"/>
  <c r="I104" i="16"/>
  <c r="J94" i="16"/>
  <c r="I94" i="16"/>
  <c r="J90" i="16"/>
  <c r="I90" i="16"/>
  <c r="J72" i="16"/>
  <c r="I72" i="16"/>
  <c r="I51" i="16"/>
  <c r="J13" i="14"/>
  <c r="I13" i="14"/>
  <c r="I10" i="14"/>
  <c r="J12" i="14"/>
  <c r="J40" i="13"/>
  <c r="I40" i="13"/>
  <c r="J39" i="13"/>
  <c r="I39" i="13"/>
  <c r="J38" i="13"/>
  <c r="I38" i="13"/>
  <c r="J37" i="13"/>
  <c r="I37" i="13"/>
  <c r="J33" i="13"/>
  <c r="I33" i="13"/>
  <c r="J30" i="13"/>
  <c r="I30" i="13"/>
  <c r="J29" i="13"/>
  <c r="I29" i="13"/>
  <c r="J28" i="13"/>
  <c r="L28" i="13" s="1"/>
  <c r="I28" i="13"/>
  <c r="J26" i="13"/>
  <c r="L24" i="13" s="1"/>
  <c r="I26" i="13"/>
  <c r="K24" i="13" s="1"/>
  <c r="J23" i="13"/>
  <c r="I23" i="13"/>
  <c r="J15" i="13"/>
  <c r="J14" i="13"/>
  <c r="I14" i="13"/>
  <c r="J13" i="13"/>
  <c r="I13" i="13"/>
  <c r="J7" i="13"/>
  <c r="I7" i="13"/>
  <c r="J5" i="13"/>
  <c r="I5" i="13"/>
  <c r="J4" i="13"/>
  <c r="I4" i="13"/>
  <c r="J3" i="13"/>
  <c r="I3" i="13"/>
  <c r="J21" i="13"/>
  <c r="T32" i="18"/>
  <c r="M31" i="18"/>
  <c r="M23" i="19"/>
  <c r="J11" i="13"/>
  <c r="L11" i="13" s="1"/>
  <c r="I11" i="13"/>
  <c r="J128" i="14"/>
  <c r="I128" i="14"/>
  <c r="J59" i="14"/>
  <c r="I59" i="14"/>
  <c r="I12" i="14"/>
  <c r="J200" i="16"/>
  <c r="I200" i="16"/>
  <c r="J115" i="16"/>
  <c r="I115" i="16"/>
  <c r="J100" i="16"/>
  <c r="I100" i="16"/>
  <c r="J102" i="16"/>
  <c r="I102" i="16"/>
  <c r="J89" i="16"/>
  <c r="I89" i="16"/>
  <c r="I48" i="16"/>
  <c r="J48" i="16"/>
  <c r="J17" i="16"/>
  <c r="I17" i="16"/>
  <c r="J15" i="16"/>
  <c r="I15" i="16"/>
  <c r="AE38" i="17"/>
  <c r="AD38" i="17"/>
  <c r="AE37" i="17"/>
  <c r="AD37" i="17"/>
  <c r="AE36" i="17"/>
  <c r="AD36" i="17"/>
  <c r="AE35" i="17"/>
  <c r="AD35" i="17"/>
  <c r="AE34" i="17"/>
  <c r="AD34" i="17"/>
  <c r="AE33" i="17"/>
  <c r="AD33" i="17"/>
  <c r="AE32" i="17"/>
  <c r="AD32" i="17"/>
  <c r="AE31" i="17"/>
  <c r="AD31" i="17"/>
  <c r="X38" i="17"/>
  <c r="W38" i="17"/>
  <c r="X37" i="17"/>
  <c r="W37" i="17"/>
  <c r="X36" i="17"/>
  <c r="W36" i="17"/>
  <c r="X35" i="17"/>
  <c r="W35" i="17"/>
  <c r="X34" i="17"/>
  <c r="W34" i="17"/>
  <c r="X33" i="17"/>
  <c r="W33" i="17"/>
  <c r="X32" i="17"/>
  <c r="W32" i="17"/>
  <c r="X31" i="17"/>
  <c r="W31" i="17"/>
  <c r="Q43" i="17"/>
  <c r="P43" i="17"/>
  <c r="Q42" i="17"/>
  <c r="P42" i="17"/>
  <c r="Q41" i="17"/>
  <c r="P41" i="17"/>
  <c r="Q40" i="17"/>
  <c r="P40" i="17"/>
  <c r="Q39" i="17"/>
  <c r="P39" i="17"/>
  <c r="Q38" i="17"/>
  <c r="P38" i="17"/>
  <c r="Q37" i="17"/>
  <c r="P37" i="17"/>
  <c r="Q36" i="17"/>
  <c r="P36" i="17"/>
  <c r="Q35" i="17"/>
  <c r="P35" i="17"/>
  <c r="Q34" i="17"/>
  <c r="P34" i="17"/>
  <c r="Q33" i="17"/>
  <c r="P33" i="17"/>
  <c r="Q32" i="17"/>
  <c r="P32" i="17"/>
  <c r="Q31" i="17"/>
  <c r="P31" i="17"/>
  <c r="T38" i="18"/>
  <c r="S38" i="18"/>
  <c r="T37" i="18"/>
  <c r="S37" i="18"/>
  <c r="T36" i="18"/>
  <c r="S36" i="18"/>
  <c r="T35" i="18"/>
  <c r="S35" i="18"/>
  <c r="T34" i="18"/>
  <c r="S34" i="18"/>
  <c r="T33" i="18"/>
  <c r="S33" i="18"/>
  <c r="M43" i="18"/>
  <c r="L43" i="18"/>
  <c r="M42" i="18"/>
  <c r="L42" i="18"/>
  <c r="M41" i="18"/>
  <c r="L41" i="18"/>
  <c r="M40" i="18"/>
  <c r="L40" i="18"/>
  <c r="M39" i="18"/>
  <c r="L39" i="18"/>
  <c r="M38" i="18"/>
  <c r="L38" i="18"/>
  <c r="M37" i="18"/>
  <c r="L37" i="18"/>
  <c r="M36" i="18"/>
  <c r="L36" i="18"/>
  <c r="M35" i="18"/>
  <c r="L35" i="18"/>
  <c r="M34" i="18"/>
  <c r="L34" i="18"/>
  <c r="M33" i="18"/>
  <c r="L33" i="18"/>
  <c r="M32" i="18"/>
  <c r="L32" i="18"/>
  <c r="L31" i="18"/>
  <c r="S32" i="18"/>
  <c r="T31" i="18"/>
  <c r="S31" i="18"/>
  <c r="M35" i="19"/>
  <c r="L35" i="19"/>
  <c r="M34" i="19"/>
  <c r="L34" i="19"/>
  <c r="M33" i="19"/>
  <c r="L33" i="19"/>
  <c r="M32" i="19"/>
  <c r="L32" i="19"/>
  <c r="M31" i="19"/>
  <c r="L31" i="19"/>
  <c r="M30" i="19"/>
  <c r="L30" i="19"/>
  <c r="M29" i="19"/>
  <c r="L29" i="19"/>
  <c r="M28" i="19"/>
  <c r="L28" i="19"/>
  <c r="M27" i="19"/>
  <c r="L27" i="19"/>
  <c r="M26" i="19"/>
  <c r="L26" i="19"/>
  <c r="M25" i="19"/>
  <c r="L25" i="19"/>
  <c r="M24" i="19"/>
  <c r="L24" i="19"/>
  <c r="J98" i="16"/>
  <c r="I98" i="16"/>
  <c r="J10" i="14"/>
  <c r="J6" i="14"/>
  <c r="I6" i="14"/>
  <c r="J3" i="14"/>
  <c r="I3" i="14"/>
  <c r="L13" i="13" l="1"/>
  <c r="K28" i="13"/>
  <c r="K29" i="19"/>
  <c r="K35" i="19"/>
  <c r="K28" i="19"/>
  <c r="R34" i="18"/>
  <c r="R32" i="18"/>
  <c r="K38" i="18"/>
  <c r="R37" i="18"/>
  <c r="K36" i="18"/>
  <c r="K40" i="18"/>
  <c r="O31" i="17"/>
  <c r="O32" i="17"/>
  <c r="O36" i="17"/>
  <c r="O40" i="17"/>
  <c r="V31" i="17"/>
  <c r="V35" i="17"/>
  <c r="O33" i="17"/>
  <c r="O37" i="17"/>
  <c r="V36" i="17"/>
  <c r="O39" i="17"/>
  <c r="O38" i="17"/>
  <c r="V37" i="17"/>
  <c r="AC37" i="17"/>
  <c r="AC38" i="17"/>
  <c r="AC36" i="17"/>
  <c r="O42" i="17"/>
  <c r="V33" i="17"/>
  <c r="O35" i="17"/>
  <c r="O43" i="17"/>
  <c r="V34" i="17"/>
  <c r="AC34" i="17"/>
  <c r="AC35" i="17"/>
  <c r="O41" i="17"/>
  <c r="O34" i="17"/>
  <c r="AC33" i="17"/>
  <c r="V38" i="17"/>
  <c r="AC32" i="17"/>
  <c r="AC31" i="17"/>
  <c r="V32" i="17"/>
  <c r="K43" i="18"/>
  <c r="R36" i="18"/>
  <c r="R31" i="18"/>
  <c r="R35" i="18"/>
  <c r="R33" i="18"/>
  <c r="R38" i="18"/>
  <c r="K39" i="18"/>
  <c r="K33" i="18"/>
  <c r="K41" i="18"/>
  <c r="K34" i="18"/>
  <c r="K42" i="18"/>
  <c r="K37" i="18"/>
  <c r="K31" i="18"/>
  <c r="K35" i="18"/>
  <c r="K32" i="18"/>
  <c r="K30" i="19"/>
  <c r="K34" i="19"/>
  <c r="K24" i="19"/>
  <c r="K27" i="19"/>
  <c r="K31" i="19"/>
  <c r="K32" i="19"/>
  <c r="K25" i="19"/>
  <c r="K33" i="19"/>
  <c r="K26" i="19"/>
  <c r="L3" i="13"/>
  <c r="F5" i="19" s="1"/>
  <c r="I70" i="14"/>
  <c r="J147" i="14"/>
  <c r="I147" i="14"/>
  <c r="J146" i="14"/>
  <c r="I146" i="14"/>
  <c r="J145" i="14"/>
  <c r="L145" i="14" s="1"/>
  <c r="I145" i="14"/>
  <c r="K145" i="14" s="1"/>
  <c r="J144" i="14"/>
  <c r="L144" i="14" s="1"/>
  <c r="I144" i="14"/>
  <c r="K144" i="14" s="1"/>
  <c r="J143" i="14"/>
  <c r="I143" i="14"/>
  <c r="J141" i="14"/>
  <c r="I141" i="14"/>
  <c r="J140" i="14"/>
  <c r="L140" i="14" s="1"/>
  <c r="I140" i="14"/>
  <c r="K140" i="14" s="1"/>
  <c r="J139" i="14"/>
  <c r="I139" i="14"/>
  <c r="J138" i="14"/>
  <c r="I138" i="14"/>
  <c r="J137" i="14"/>
  <c r="I137" i="14"/>
  <c r="J136" i="14"/>
  <c r="I136" i="14"/>
  <c r="J135" i="14"/>
  <c r="I135" i="14"/>
  <c r="J134" i="14"/>
  <c r="I134" i="14"/>
  <c r="J132" i="14"/>
  <c r="I132" i="14"/>
  <c r="J131" i="14"/>
  <c r="I131" i="14"/>
  <c r="J130" i="14"/>
  <c r="I130" i="14"/>
  <c r="L128" i="14"/>
  <c r="K128" i="14"/>
  <c r="J127" i="14"/>
  <c r="I127" i="14"/>
  <c r="J126" i="14"/>
  <c r="I126" i="14"/>
  <c r="J124" i="14"/>
  <c r="I124" i="14"/>
  <c r="J122" i="14"/>
  <c r="I122" i="14"/>
  <c r="J121" i="14"/>
  <c r="I121" i="14"/>
  <c r="J119" i="14"/>
  <c r="I119" i="14"/>
  <c r="J118" i="14"/>
  <c r="I118" i="14"/>
  <c r="J117" i="14"/>
  <c r="I117" i="14"/>
  <c r="J114" i="14"/>
  <c r="I114" i="14"/>
  <c r="J113" i="14"/>
  <c r="I113" i="14"/>
  <c r="J111" i="14"/>
  <c r="L111" i="14" s="1"/>
  <c r="F18" i="18" s="1"/>
  <c r="I111" i="14"/>
  <c r="K111" i="14" s="1"/>
  <c r="E18" i="18" s="1"/>
  <c r="D18" i="18" s="1"/>
  <c r="J109" i="14"/>
  <c r="I109" i="14"/>
  <c r="J107" i="14"/>
  <c r="I107" i="14"/>
  <c r="J106" i="14"/>
  <c r="I106" i="14"/>
  <c r="J105" i="14"/>
  <c r="I105" i="14"/>
  <c r="J104" i="14"/>
  <c r="I104" i="14"/>
  <c r="J102" i="14"/>
  <c r="I102" i="14"/>
  <c r="J100" i="14"/>
  <c r="I100" i="14"/>
  <c r="J98" i="14"/>
  <c r="I98" i="14"/>
  <c r="J94" i="14"/>
  <c r="I94" i="14"/>
  <c r="J93" i="14"/>
  <c r="I93" i="14"/>
  <c r="J91" i="14"/>
  <c r="I91" i="14"/>
  <c r="J90" i="14"/>
  <c r="I90" i="14"/>
  <c r="J87" i="14"/>
  <c r="I87" i="14"/>
  <c r="J86" i="14"/>
  <c r="I86" i="14"/>
  <c r="J85" i="14"/>
  <c r="I85" i="14"/>
  <c r="J84" i="14"/>
  <c r="I84" i="14"/>
  <c r="J81" i="14"/>
  <c r="I81" i="14"/>
  <c r="J80" i="14"/>
  <c r="I80" i="14"/>
  <c r="J79" i="14"/>
  <c r="I79" i="14"/>
  <c r="J78" i="14"/>
  <c r="I78" i="14"/>
  <c r="J76" i="14"/>
  <c r="I76" i="14"/>
  <c r="J75" i="14"/>
  <c r="L68" i="14" s="1"/>
  <c r="I75" i="14"/>
  <c r="K68" i="14" s="1"/>
  <c r="J73" i="14"/>
  <c r="I73" i="14"/>
  <c r="J70" i="14"/>
  <c r="J67" i="14"/>
  <c r="I67" i="14"/>
  <c r="J66" i="14"/>
  <c r="I66" i="14"/>
  <c r="J63" i="14"/>
  <c r="I63" i="14"/>
  <c r="J62" i="14"/>
  <c r="I62" i="14"/>
  <c r="J60" i="14"/>
  <c r="I60" i="14"/>
  <c r="J58" i="14"/>
  <c r="I58" i="14"/>
  <c r="I54" i="14"/>
  <c r="J54" i="14"/>
  <c r="J47" i="14"/>
  <c r="I47" i="14"/>
  <c r="J44" i="14"/>
  <c r="I44" i="14"/>
  <c r="J42" i="14"/>
  <c r="I42" i="14"/>
  <c r="J40" i="14"/>
  <c r="I40" i="14"/>
  <c r="J39" i="14"/>
  <c r="I39" i="14"/>
  <c r="J38" i="14"/>
  <c r="I38" i="14"/>
  <c r="J37" i="14"/>
  <c r="I37" i="14"/>
  <c r="K36" i="14" s="1"/>
  <c r="E10" i="18" s="1"/>
  <c r="J36" i="14"/>
  <c r="I36" i="14"/>
  <c r="J35" i="14"/>
  <c r="I35" i="14"/>
  <c r="J34" i="14"/>
  <c r="I34" i="14"/>
  <c r="J33" i="14"/>
  <c r="I33" i="14"/>
  <c r="J32" i="14"/>
  <c r="I32" i="14"/>
  <c r="J30" i="14"/>
  <c r="I30" i="14"/>
  <c r="J29" i="14"/>
  <c r="I29" i="14"/>
  <c r="J27" i="14"/>
  <c r="I27" i="14"/>
  <c r="J25" i="14"/>
  <c r="J23" i="14"/>
  <c r="I23" i="14"/>
  <c r="J21" i="14"/>
  <c r="I21" i="14"/>
  <c r="J20" i="14"/>
  <c r="I20" i="14"/>
  <c r="J19" i="14"/>
  <c r="I19" i="14"/>
  <c r="J18" i="14"/>
  <c r="I18" i="14"/>
  <c r="J17" i="14"/>
  <c r="I17" i="14"/>
  <c r="J16" i="14"/>
  <c r="I16" i="14"/>
  <c r="J15" i="14"/>
  <c r="L3" i="14" s="1"/>
  <c r="I15" i="14"/>
  <c r="K3" i="14" s="1"/>
  <c r="L36" i="14" l="1"/>
  <c r="F10" i="18" s="1"/>
  <c r="K106" i="14"/>
  <c r="E17" i="18" s="1"/>
  <c r="L106" i="14"/>
  <c r="K130" i="14"/>
  <c r="E21" i="18" s="1"/>
  <c r="K40" i="14"/>
  <c r="E11" i="18" s="1"/>
  <c r="L130" i="14"/>
  <c r="K78" i="14"/>
  <c r="L78" i="14"/>
  <c r="K21" i="14"/>
  <c r="E7" i="18" s="1"/>
  <c r="L141" i="14"/>
  <c r="F24" i="18" s="1"/>
  <c r="L21" i="14"/>
  <c r="F7" i="18" s="1"/>
  <c r="K60" i="14"/>
  <c r="E12" i="18" s="1"/>
  <c r="L60" i="14"/>
  <c r="F12" i="18" s="1"/>
  <c r="K94" i="14"/>
  <c r="E15" i="18" s="1"/>
  <c r="K141" i="14"/>
  <c r="E24" i="18" s="1"/>
  <c r="K27" i="14"/>
  <c r="E8" i="18" s="1"/>
  <c r="L27" i="14"/>
  <c r="F8" i="18" s="1"/>
  <c r="L94" i="14"/>
  <c r="F15" i="18" s="1"/>
  <c r="K100" i="14"/>
  <c r="E16" i="18" s="1"/>
  <c r="L40" i="14"/>
  <c r="F11" i="18" s="1"/>
  <c r="L146" i="14"/>
  <c r="E25" i="18"/>
  <c r="E20" i="18"/>
  <c r="F20" i="18"/>
  <c r="F25" i="18"/>
  <c r="K33" i="14"/>
  <c r="L100" i="14"/>
  <c r="K146" i="14"/>
  <c r="L33" i="14"/>
  <c r="L136" i="14"/>
  <c r="K136" i="14"/>
  <c r="K16" i="14"/>
  <c r="L16" i="14"/>
  <c r="D20" i="18" l="1"/>
  <c r="D12" i="18"/>
  <c r="D7" i="18"/>
  <c r="D11" i="18"/>
  <c r="D8" i="18"/>
  <c r="D24" i="18"/>
  <c r="D15" i="18"/>
  <c r="F27" i="18"/>
  <c r="E6" i="18"/>
  <c r="D25" i="18"/>
  <c r="E27" i="18"/>
  <c r="F26" i="18"/>
  <c r="F16" i="18"/>
  <c r="D16" i="18" s="1"/>
  <c r="E23" i="18"/>
  <c r="E13" i="18"/>
  <c r="F17" i="18"/>
  <c r="D17" i="18" s="1"/>
  <c r="F14" i="18"/>
  <c r="F6" i="18"/>
  <c r="E22" i="18"/>
  <c r="F21" i="18"/>
  <c r="D21" i="18" s="1"/>
  <c r="F23" i="18"/>
  <c r="E26" i="18"/>
  <c r="F13" i="18"/>
  <c r="E14" i="18"/>
  <c r="E9" i="18"/>
  <c r="F22" i="18"/>
  <c r="F9" i="18"/>
  <c r="D19" i="18" l="1"/>
  <c r="D14" i="18"/>
  <c r="D23" i="18"/>
  <c r="D10" i="18"/>
  <c r="D27" i="18"/>
  <c r="D22" i="18"/>
  <c r="D9" i="18"/>
  <c r="D6" i="18"/>
  <c r="D26" i="18"/>
  <c r="D13" i="18"/>
  <c r="J228" i="16" l="1"/>
  <c r="I228" i="16"/>
  <c r="J227" i="16"/>
  <c r="I227" i="16"/>
  <c r="J225" i="16"/>
  <c r="I225" i="16"/>
  <c r="J224" i="16"/>
  <c r="L224" i="16" s="1"/>
  <c r="I224" i="16"/>
  <c r="K224" i="16" s="1"/>
  <c r="J222" i="16"/>
  <c r="L222" i="16" s="1"/>
  <c r="F25" i="17" s="1"/>
  <c r="I222" i="16"/>
  <c r="J221" i="16"/>
  <c r="I221" i="16"/>
  <c r="J219" i="16"/>
  <c r="I219" i="16"/>
  <c r="J218" i="16"/>
  <c r="L218" i="16" s="1"/>
  <c r="I218" i="16"/>
  <c r="K218" i="16" s="1"/>
  <c r="J216" i="16"/>
  <c r="I216" i="16"/>
  <c r="J215" i="16"/>
  <c r="I215" i="16"/>
  <c r="J213" i="16"/>
  <c r="I213" i="16"/>
  <c r="J211" i="16"/>
  <c r="I211" i="16"/>
  <c r="J209" i="16"/>
  <c r="I209" i="16"/>
  <c r="J208" i="16"/>
  <c r="I208" i="16"/>
  <c r="J207" i="16"/>
  <c r="I207" i="16"/>
  <c r="J205" i="16"/>
  <c r="I205" i="16"/>
  <c r="J203" i="16"/>
  <c r="I203" i="16"/>
  <c r="J202" i="16"/>
  <c r="I202" i="16"/>
  <c r="L200" i="16"/>
  <c r="K200" i="16"/>
  <c r="J198" i="16"/>
  <c r="I198" i="16"/>
  <c r="J197" i="16"/>
  <c r="I197" i="16"/>
  <c r="J196" i="16"/>
  <c r="I196" i="16"/>
  <c r="J195" i="16"/>
  <c r="I195" i="16"/>
  <c r="J193" i="16"/>
  <c r="I193" i="16"/>
  <c r="J191" i="16"/>
  <c r="I191" i="16"/>
  <c r="J189" i="16"/>
  <c r="I189" i="16"/>
  <c r="J188" i="16"/>
  <c r="I188" i="16"/>
  <c r="J186" i="16"/>
  <c r="I186" i="16"/>
  <c r="J180" i="16"/>
  <c r="I180" i="16"/>
  <c r="J177" i="16"/>
  <c r="I177" i="16"/>
  <c r="J175" i="16"/>
  <c r="I175" i="16"/>
  <c r="J174" i="16"/>
  <c r="I174" i="16"/>
  <c r="J171" i="16"/>
  <c r="I171" i="16"/>
  <c r="J169" i="16"/>
  <c r="I169" i="16"/>
  <c r="J168" i="16"/>
  <c r="I168" i="16"/>
  <c r="J165" i="16"/>
  <c r="I165" i="16"/>
  <c r="J162" i="16"/>
  <c r="I162" i="16"/>
  <c r="J159" i="16"/>
  <c r="I159" i="16"/>
  <c r="J155" i="16"/>
  <c r="I155" i="16"/>
  <c r="J152" i="16"/>
  <c r="L145" i="16" s="1"/>
  <c r="I152" i="16"/>
  <c r="K145" i="16" s="1"/>
  <c r="J144" i="16"/>
  <c r="I144" i="16"/>
  <c r="J142" i="16"/>
  <c r="I142" i="16"/>
  <c r="J140" i="16"/>
  <c r="I140" i="16"/>
  <c r="J137" i="16"/>
  <c r="I137" i="16"/>
  <c r="J134" i="16"/>
  <c r="I134" i="16"/>
  <c r="J132" i="16"/>
  <c r="I132" i="16"/>
  <c r="J130" i="16"/>
  <c r="I130" i="16"/>
  <c r="J121" i="16"/>
  <c r="I121" i="16"/>
  <c r="J119" i="16"/>
  <c r="I119" i="16"/>
  <c r="J117" i="16"/>
  <c r="I117" i="16"/>
  <c r="J112" i="16"/>
  <c r="I112" i="16"/>
  <c r="J111" i="16"/>
  <c r="I111" i="16"/>
  <c r="J108" i="16"/>
  <c r="I108" i="16"/>
  <c r="J99" i="16"/>
  <c r="I99" i="16"/>
  <c r="J93" i="16"/>
  <c r="I93" i="16"/>
  <c r="J87" i="16"/>
  <c r="I87" i="16"/>
  <c r="J67" i="16"/>
  <c r="I67" i="16"/>
  <c r="J63" i="16"/>
  <c r="I63" i="16"/>
  <c r="J58" i="16"/>
  <c r="I58" i="16"/>
  <c r="J56" i="16"/>
  <c r="I56" i="16"/>
  <c r="J54" i="16"/>
  <c r="I54" i="16"/>
  <c r="J51" i="16"/>
  <c r="J49" i="16"/>
  <c r="I49" i="16"/>
  <c r="J47" i="16"/>
  <c r="I47" i="16"/>
  <c r="J46" i="16"/>
  <c r="I46" i="16"/>
  <c r="J45" i="16"/>
  <c r="I45" i="16"/>
  <c r="J44" i="16"/>
  <c r="I44" i="16"/>
  <c r="J41" i="16"/>
  <c r="I41" i="16"/>
  <c r="J39" i="16"/>
  <c r="I39" i="16"/>
  <c r="J36" i="16"/>
  <c r="I36" i="16"/>
  <c r="J34" i="16"/>
  <c r="I34" i="16"/>
  <c r="J32" i="16"/>
  <c r="I32" i="16"/>
  <c r="J30" i="16"/>
  <c r="I30" i="16"/>
  <c r="J27" i="16"/>
  <c r="I27" i="16"/>
  <c r="J26" i="16"/>
  <c r="I26" i="16"/>
  <c r="J25" i="16"/>
  <c r="I25" i="16"/>
  <c r="J24" i="16"/>
  <c r="I24" i="16"/>
  <c r="J22" i="16"/>
  <c r="I22" i="16"/>
  <c r="J20" i="16"/>
  <c r="I20" i="16"/>
  <c r="K195" i="16" l="1"/>
  <c r="E19" i="17" s="1"/>
  <c r="L195" i="16"/>
  <c r="F19" i="17" s="1"/>
  <c r="K90" i="16"/>
  <c r="E12" i="17" s="1"/>
  <c r="L30" i="16"/>
  <c r="F7" i="17" s="1"/>
  <c r="L90" i="16"/>
  <c r="F12" i="17" s="1"/>
  <c r="K58" i="16"/>
  <c r="E11" i="17" s="1"/>
  <c r="K155" i="16"/>
  <c r="E16" i="17" s="1"/>
  <c r="K168" i="16"/>
  <c r="L58" i="16"/>
  <c r="F11" i="17" s="1"/>
  <c r="L155" i="16"/>
  <c r="F16" i="17" s="1"/>
  <c r="L48" i="16"/>
  <c r="F10" i="17" s="1"/>
  <c r="K177" i="16"/>
  <c r="E18" i="17" s="1"/>
  <c r="K202" i="16"/>
  <c r="E21" i="17" s="1"/>
  <c r="K48" i="16"/>
  <c r="E10" i="17" s="1"/>
  <c r="D10" i="17" s="1"/>
  <c r="L168" i="16"/>
  <c r="F17" i="17" s="1"/>
  <c r="K22" i="16"/>
  <c r="E6" i="17" s="1"/>
  <c r="K36" i="16"/>
  <c r="E8" i="17" s="1"/>
  <c r="K45" i="16"/>
  <c r="E9" i="17" s="1"/>
  <c r="L177" i="16"/>
  <c r="F18" i="17" s="1"/>
  <c r="L202" i="16"/>
  <c r="F21" i="17" s="1"/>
  <c r="L36" i="16"/>
  <c r="F8" i="17" s="1"/>
  <c r="L45" i="16"/>
  <c r="F9" i="17" s="1"/>
  <c r="K100" i="16"/>
  <c r="E13" i="17" s="1"/>
  <c r="K119" i="16"/>
  <c r="E14" i="17" s="1"/>
  <c r="K209" i="16"/>
  <c r="E22" i="17" s="1"/>
  <c r="L22" i="16"/>
  <c r="F6" i="17" s="1"/>
  <c r="K30" i="16"/>
  <c r="E7" i="17" s="1"/>
  <c r="L100" i="16"/>
  <c r="F13" i="17" s="1"/>
  <c r="L119" i="16"/>
  <c r="F14" i="17" s="1"/>
  <c r="L209" i="16"/>
  <c r="F22" i="17" s="1"/>
  <c r="L225" i="16"/>
  <c r="K225" i="16"/>
  <c r="L219" i="16"/>
  <c r="F24" i="17" s="1"/>
  <c r="F15" i="17"/>
  <c r="K3" i="13"/>
  <c r="E5" i="19" s="1"/>
  <c r="D5" i="19" s="1"/>
  <c r="F26" i="17"/>
  <c r="E23" i="17"/>
  <c r="K222" i="16"/>
  <c r="E25" i="17" s="1"/>
  <c r="D25" i="17" s="1"/>
  <c r="E15" i="17"/>
  <c r="E26" i="17"/>
  <c r="K219" i="16"/>
  <c r="E24" i="17" s="1"/>
  <c r="F23" i="17"/>
  <c r="E20" i="17"/>
  <c r="F20" i="17"/>
  <c r="K23" i="19"/>
  <c r="K11" i="13"/>
  <c r="I8" i="13"/>
  <c r="K8" i="13" s="1"/>
  <c r="E6" i="19" s="1"/>
  <c r="J8" i="13"/>
  <c r="L8" i="13" s="1"/>
  <c r="F6" i="19" s="1"/>
  <c r="K40" i="13"/>
  <c r="E19" i="19" s="1"/>
  <c r="K39" i="13"/>
  <c r="E18" i="19" s="1"/>
  <c r="K38" i="13"/>
  <c r="E17" i="19" s="1"/>
  <c r="J34" i="13"/>
  <c r="L34" i="13" s="1"/>
  <c r="F15" i="19" s="1"/>
  <c r="I34" i="13"/>
  <c r="K34" i="13" s="1"/>
  <c r="E15" i="19" s="1"/>
  <c r="L37" i="13"/>
  <c r="F16" i="19" s="1"/>
  <c r="K37" i="13"/>
  <c r="E16" i="19" s="1"/>
  <c r="L33" i="13"/>
  <c r="F14" i="19" s="1"/>
  <c r="K33" i="13"/>
  <c r="E14" i="19" s="1"/>
  <c r="L31" i="13"/>
  <c r="F13" i="19" s="1"/>
  <c r="K31" i="13"/>
  <c r="E13" i="19" s="1"/>
  <c r="K30" i="13"/>
  <c r="E12" i="19" s="1"/>
  <c r="E11" i="19"/>
  <c r="K23" i="13"/>
  <c r="E9" i="19" s="1"/>
  <c r="I21" i="13"/>
  <c r="I15" i="13"/>
  <c r="L40" i="13"/>
  <c r="F19" i="19" s="1"/>
  <c r="L39" i="13"/>
  <c r="F18" i="19" s="1"/>
  <c r="L38" i="13"/>
  <c r="F17" i="19" s="1"/>
  <c r="L30" i="13"/>
  <c r="F12" i="19" s="1"/>
  <c r="L23" i="13"/>
  <c r="F9" i="19" s="1"/>
  <c r="J22" i="13"/>
  <c r="J20" i="13"/>
  <c r="J19" i="13"/>
  <c r="J18" i="13"/>
  <c r="J16" i="13"/>
  <c r="J12" i="16"/>
  <c r="I12" i="16"/>
  <c r="J7" i="16"/>
  <c r="I7" i="16"/>
  <c r="J3" i="16"/>
  <c r="I3" i="16"/>
  <c r="D11" i="17" l="1"/>
  <c r="K13" i="13"/>
  <c r="D22" i="17"/>
  <c r="D26" i="17"/>
  <c r="D16" i="17"/>
  <c r="L3" i="16"/>
  <c r="F5" i="17" s="1"/>
  <c r="D13" i="19"/>
  <c r="D14" i="19"/>
  <c r="D9" i="19"/>
  <c r="D15" i="19"/>
  <c r="D12" i="19"/>
  <c r="D6" i="19"/>
  <c r="D18" i="17"/>
  <c r="D15" i="17"/>
  <c r="D12" i="17"/>
  <c r="D18" i="19"/>
  <c r="D17" i="19"/>
  <c r="D16" i="19"/>
  <c r="D13" i="17"/>
  <c r="D21" i="17"/>
  <c r="D23" i="17"/>
  <c r="D19" i="17"/>
  <c r="D24" i="17"/>
  <c r="D20" i="17"/>
  <c r="D14" i="17"/>
  <c r="K3" i="16"/>
  <c r="F11" i="19"/>
  <c r="D11" i="19" s="1"/>
  <c r="E10" i="19"/>
  <c r="F10" i="19"/>
  <c r="D19" i="19"/>
  <c r="E8" i="19"/>
  <c r="F8" i="19"/>
  <c r="F7" i="19"/>
  <c r="E7" i="19"/>
  <c r="F5" i="18"/>
  <c r="F4" i="18" s="1"/>
  <c r="E5" i="18"/>
  <c r="E27" i="17"/>
  <c r="E17" i="17"/>
  <c r="D17" i="17" s="1"/>
  <c r="F27" i="17"/>
  <c r="D7" i="19" l="1"/>
  <c r="D10" i="19"/>
  <c r="D8" i="19"/>
  <c r="D27" i="17"/>
  <c r="F4" i="19"/>
  <c r="F4" i="17"/>
  <c r="D5" i="18"/>
  <c r="I4" i="18" s="1"/>
  <c r="E4" i="18"/>
  <c r="E4" i="19"/>
  <c r="E5" i="17"/>
  <c r="E4" i="17" l="1"/>
  <c r="D5" i="17"/>
  <c r="M4" i="17" s="1"/>
  <c r="I4" i="19"/>
</calcChain>
</file>

<file path=xl/sharedStrings.xml><?xml version="1.0" encoding="utf-8"?>
<sst xmlns="http://schemas.openxmlformats.org/spreadsheetml/2006/main" count="1580" uniqueCount="982">
  <si>
    <t>Change Log</t>
  </si>
  <si>
    <t>Date</t>
  </si>
  <si>
    <t>Reason for change</t>
  </si>
  <si>
    <t>Initial release</t>
  </si>
  <si>
    <t>Update conformity tresholds</t>
  </si>
  <si>
    <t>July/November 2023</t>
  </si>
  <si>
    <t>Intermediate updates after feedback users</t>
  </si>
  <si>
    <t>Update after CyFun being approved for accreditation by the NAB (*)</t>
  </si>
  <si>
    <t>This update doesn't include any content related changes.</t>
  </si>
  <si>
    <t>Update including stakeholder feedback</t>
  </si>
  <si>
    <t>This update doesn't affect total maturity level scores in the relevant summary.</t>
  </si>
  <si>
    <t>Formula correction in BASIC details</t>
  </si>
  <si>
    <t>New version of the CyFun© conformity assessment scheme and acc</t>
  </si>
  <si>
    <t>Grammatical corrections and renumbering ID.BE</t>
  </si>
  <si>
    <r>
      <rPr>
        <b/>
        <sz val="14"/>
        <color theme="1"/>
        <rFont val="Calibri"/>
        <family val="2"/>
        <scheme val="minor"/>
      </rPr>
      <t>Directions:</t>
    </r>
    <r>
      <rPr>
        <sz val="14"/>
        <color theme="1"/>
        <rFont val="Calibri"/>
        <family val="2"/>
        <scheme val="minor"/>
      </rPr>
      <t xml:space="preserve">
(1) Each “details” tab contains the controls of the respective cyberfundamentals framework level (BASIC-IMPORTANT- ESSENTIAL).
The way each control is assessed considers 2 angles: How the controle is documented (documentation maturity) and how that documentation is implemented (implementation maturity). The maturity of each of the controls is assessed using the explanation in the Maturity Levels tab.
(2) Based on the assessment and according to the maturity level, a value from 1 to 5 is entered per control in the "details" tab of each assurance level. This level is determined for both documentation maturity and implementation maturity.
(3) The "summary" tab for the respective cyberfundamentals levels shows the maturity score that determines whether or not one is compliant in accordance with the Conformity Assessment Scheme. The target scores indicated in the "summary" tab are as determined in the Conformity Assessment Scheme.</t>
    </r>
  </si>
  <si>
    <t>Version</t>
  </si>
  <si>
    <t>requirements</t>
  </si>
  <si>
    <t>(*) NAB: National Accreditation Body (BE: BELAC)</t>
  </si>
  <si>
    <t>(**) CAS: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</si>
  <si>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</si>
  <si>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</si>
  <si>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</si>
  <si>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www.cyfun.be</t>
  </si>
  <si>
    <t xml:space="preserve">The CyberFundamentals Conformity Assessment Scheme is available on: </t>
  </si>
  <si>
    <t xml:space="preserve">Questions and feedback regarding this framework can be addressed to: </t>
  </si>
  <si>
    <t xml:space="preserve">certification@ccb.belgium.be </t>
  </si>
  <si>
    <t>Maturity Level</t>
  </si>
  <si>
    <t>Maturity Value</t>
  </si>
  <si>
    <t>Documentation Maturity
Expectation of Documentation Maturity Level </t>
  </si>
  <si>
    <t>Implementation Maturity
Expectation of Implementation Maturity Level </t>
  </si>
  <si>
    <t>Maturity level thresholds</t>
  </si>
  <si>
    <t>Level 1 - Initial</t>
  </si>
  <si>
    <t>No Process documentation or not formally approved by management.</t>
  </si>
  <si>
    <t>Standard process does not exist.</t>
  </si>
  <si>
    <t>BASIC</t>
  </si>
  <si>
    <t>IMPORTANT</t>
  </si>
  <si>
    <t>ESSENTIAL</t>
  </si>
  <si>
    <t>Level 2 - Repeatable</t>
  </si>
  <si>
    <t>Formally approved Process documentation exists but not reviewed in the previous 2 years.</t>
  </si>
  <si>
    <t>Ad-hoc process exists and is done informally.</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</si>
  <si>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</si>
  <si>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2,5/5</t>
  </si>
  <si>
    <t>≥ 3/5</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</si>
  <si>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</si>
  <si>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</si>
  <si>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</si>
  <si>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t xml:space="preserve">Each </t>
    </r>
    <r>
      <rPr>
        <b/>
        <sz val="14"/>
        <color rgb="FF313231"/>
        <rFont val="Calibri"/>
        <family val="2"/>
        <scheme val="minor"/>
      </rPr>
      <t>Category</t>
    </r>
    <r>
      <rPr>
        <sz val="14"/>
        <color rgb="FF313231"/>
        <rFont val="Calibri"/>
        <family val="2"/>
        <scheme val="minor"/>
      </rPr>
      <t xml:space="preserve"> Maturity level</t>
    </r>
  </si>
  <si>
    <t>n/a</t>
  </si>
  <si>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</si>
  <si>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</si>
  <si>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</si>
  <si>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</si>
  <si>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 3,5/5</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</si>
  <si>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</si>
  <si>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</si>
  <si>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</si>
  <si>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</si>
  <si>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</si>
  <si>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</si>
  <si>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</si>
  <si>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</si>
  <si>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in the “Completing your self-assessment” section of the CyberFundamentals Toolbox (www.cyfun.be).</t>
  </si>
  <si>
    <t>Self-Assessment Completion Date:</t>
  </si>
  <si>
    <t>Function</t>
  </si>
  <si>
    <t>Category</t>
  </si>
  <si>
    <t>Key Measure</t>
  </si>
  <si>
    <t>Subcategory</t>
  </si>
  <si>
    <t>Requirement</t>
  </si>
  <si>
    <t>Guidance</t>
  </si>
  <si>
    <t>Documentation Score</t>
  </si>
  <si>
    <t>Implementation Score</t>
  </si>
  <si>
    <t>Subcategory Documentation Maturity Score</t>
  </si>
  <si>
    <t xml:space="preserve"> Subcategory
Implementation Maturity Score</t>
  </si>
  <si>
    <t>Category Documentation Maturity Score</t>
  </si>
  <si>
    <t>Category Implementation Maturity Score</t>
  </si>
  <si>
    <t>Comments and/or additional information</t>
  </si>
  <si>
    <t>Assessor comments</t>
  </si>
  <si>
    <t>IDENTIFY (ID)</t>
  </si>
  <si>
    <r>
      <t xml:space="preserve">Asset Management (ID.AM): </t>
    </r>
    <r>
      <rPr>
        <sz val="10"/>
        <color theme="1"/>
        <rFont val="Calibri"/>
        <family val="2"/>
        <scheme val="minor"/>
      </rPr>
      <t>The data, personnel, devices, systems, and facilities that enable the organisation to achieve business purposes are identified and managed consistent with their relative importance to organisational objectives and the organisation’s risk strategy.</t>
    </r>
  </si>
  <si>
    <r>
      <t>ID.AM-1:</t>
    </r>
    <r>
      <rPr>
        <sz val="10"/>
        <color rgb="FF000000"/>
        <rFont val="Calibri"/>
        <family val="2"/>
        <scheme val="minor"/>
      </rPr>
      <t xml:space="preserve"> Physical devices and systems used within the organisation are inventoried.</t>
    </r>
  </si>
  <si>
    <r>
      <rPr>
        <b/>
        <sz val="10"/>
        <color theme="1"/>
        <rFont val="Calibri"/>
        <family val="2"/>
        <scheme val="minor"/>
      </rPr>
      <t>ID.AM-1.1</t>
    </r>
    <r>
      <rPr>
        <sz val="10"/>
        <color theme="1"/>
        <rFont val="Calibri"/>
        <family val="2"/>
        <scheme val="minor"/>
      </rPr>
      <t>: An inventory of assets associated with information and information processing facilities within the organisation shall be documented, reviewed, and updated when changes occur.</t>
    </r>
  </si>
  <si>
    <t>•	This inventory includes fixed and portable computers, tablets, mobile phones, Programmable Logic Controllers (PLCs), sensors, actuators, robots, machine tools, firmware, network switches, routers, power supplies, and other networked components or devices. 
•	This inventory must include all assets, whether or not they are connected to the organisation's network.
•	The use of an IT asset management tool could be considered.</t>
  </si>
  <si>
    <r>
      <t xml:space="preserve">ID.AM-2: </t>
    </r>
    <r>
      <rPr>
        <sz val="10"/>
        <color rgb="FF000000"/>
        <rFont val="Calibri"/>
        <family val="2"/>
        <scheme val="minor"/>
      </rPr>
      <t>Software platforms and applications used within the organisation are inventoried.</t>
    </r>
  </si>
  <si>
    <r>
      <rPr>
        <b/>
        <sz val="10"/>
        <color theme="1"/>
        <rFont val="Calibri"/>
        <family val="2"/>
        <scheme val="minor"/>
      </rPr>
      <t>ID.AM-2.1</t>
    </r>
    <r>
      <rPr>
        <sz val="10"/>
        <color theme="1"/>
        <rFont val="Calibri"/>
        <family val="2"/>
        <scheme val="minor"/>
      </rPr>
      <t>: An inventory that reflects what software platforms and applications are being used in the organisation shall be documented, reviewed, and updated when changes occur.</t>
    </r>
  </si>
  <si>
    <t>•	This inventory includes software programs, software platforms and databases, even if outsourced (SaaS).
•	Outsourcing arrangements should be part of the contractual agreements with the provider.
•	Information in the inventory should include for example: name, description, version, number of users, data processed, etc.
•	A distinction should be made between unsupported software and unauthorised software.
•	The use of an IT asset management tool could be considered.</t>
  </si>
  <si>
    <r>
      <t xml:space="preserve">ID.AM-3: </t>
    </r>
    <r>
      <rPr>
        <sz val="10"/>
        <color rgb="FF000000"/>
        <rFont val="Calibri"/>
        <family val="2"/>
        <scheme val="minor"/>
      </rPr>
      <t>Organisational communication and data flows are mapped.</t>
    </r>
  </si>
  <si>
    <r>
      <rPr>
        <b/>
        <sz val="10"/>
        <color theme="1"/>
        <rFont val="Calibri"/>
        <family val="2"/>
        <scheme val="minor"/>
      </rPr>
      <t>ID.AM-3.1</t>
    </r>
    <r>
      <rPr>
        <sz val="10"/>
        <color theme="1"/>
        <rFont val="Calibri"/>
        <family val="2"/>
        <scheme val="minor"/>
      </rPr>
      <t>: Information that the organisation stores and uses shall be identified.</t>
    </r>
  </si>
  <si>
    <t>•	Start by listing all the types of information your business stores or uses. Define “information type” in any useful way that makes sense to your business. You may want to have your employees make a list of all the information they use in their regular activities. List everything you can think of, but you do not need to be too specific. For example, you may keep customer names and email addresses, receipts for raw material, your banking information, or other proprietary information.
•	Consider mapping this information with the associated assets identified in the inventories of physical devices, systems, software platforms and applications used within the organisation (see ID.AM-1 &amp; ID.AM-2).</t>
  </si>
  <si>
    <r>
      <t xml:space="preserve">ID.AM-4: </t>
    </r>
    <r>
      <rPr>
        <sz val="10"/>
        <color rgb="FF000000"/>
        <rFont val="Calibri"/>
        <family val="2"/>
        <scheme val="minor"/>
      </rPr>
      <t>External information systems are catalogued</t>
    </r>
  </si>
  <si>
    <t>NO REQUIREMENT  / Guidance to be considered</t>
  </si>
  <si>
    <t>Outsourcing of systems, software platforms and applications used within the organization is covered in ID.AM-1 &amp; ID.AM-2.</t>
  </si>
  <si>
    <r>
      <t>ID.AM-5:</t>
    </r>
    <r>
      <rPr>
        <sz val="10"/>
        <color rgb="FF000000"/>
        <rFont val="Calibri"/>
        <family val="2"/>
        <scheme val="minor"/>
      </rPr>
      <t xml:space="preserve"> Resources are prioritised based on their classification, criticality, and business value.</t>
    </r>
  </si>
  <si>
    <r>
      <rPr>
        <b/>
        <sz val="10"/>
        <color theme="1"/>
        <rFont val="Calibri"/>
        <family val="2"/>
        <scheme val="minor"/>
      </rPr>
      <t>ID.AM-5.1</t>
    </r>
    <r>
      <rPr>
        <sz val="10"/>
        <color theme="1"/>
        <rFont val="Calibri"/>
        <family val="2"/>
        <scheme val="minor"/>
      </rPr>
      <t>: The organisation’s resources (hardware, devices, data, time, personnel, information, and software) shall be prioritised based on their classification, criticality, and business value.</t>
    </r>
  </si>
  <si>
    <t>•	Determine the organisation’s resources (e.g. hardware, devices, data, time, personnel, information, and software):
o	What would happen to my business if these resources were made public, damaged or lost…?
o	What would happen to my business when the integrity of resources is no longer guaranteed?
o	What would happen to my business if I/my customers couldn’t access these resources? You should also rank these resources based on their classification, criticality, and business value.
•	Resources should include enterprise assets.</t>
  </si>
  <si>
    <r>
      <t xml:space="preserve">Governance (ID.GV): </t>
    </r>
    <r>
      <rPr>
        <sz val="10"/>
        <color theme="1"/>
        <rFont val="Calibri"/>
        <family val="2"/>
        <scheme val="minor"/>
      </rPr>
      <t>The policies, policies, and procedures to manage and monitor the organisation’s regulatory, legal, risk, environmental, and operational requirements are understood and inform the management of cybersecurity risk.</t>
    </r>
  </si>
  <si>
    <r>
      <t xml:space="preserve">ID.GV-1: </t>
    </r>
    <r>
      <rPr>
        <sz val="10"/>
        <color rgb="FF000000"/>
        <rFont val="Calibri"/>
        <family val="2"/>
        <scheme val="minor"/>
      </rPr>
      <t>Organisational cybersecurity policy is established and communicated.</t>
    </r>
  </si>
  <si>
    <r>
      <rPr>
        <b/>
        <sz val="10"/>
        <color theme="1"/>
        <rFont val="Calibri"/>
        <family val="2"/>
        <scheme val="minor"/>
      </rPr>
      <t>ID.GV-1.1</t>
    </r>
    <r>
      <rPr>
        <sz val="10"/>
        <color theme="1"/>
        <rFont val="Calibri"/>
        <family val="2"/>
        <scheme val="minor"/>
      </rPr>
      <t>: Policies and procedures for information security and cybersecurity shall be created, documented, reviewed, approved, and updated when changes occur.</t>
    </r>
  </si>
  <si>
    <t>•	Policies and procedures used to identify acceptable practices and expectations for business operations can be used to train new employees with regard to your information security expectations, and can aid an investigation in the event of an incident. These policies and procedures should be readily accessible to employees.
•	Policies and procedures for information security and cybersecurity should clearly describe your expectations for protecting the organisation’s information and systems, and how management expects the company’s resources to be used and protected by all employees.
•	Policies and procedures should be reviewed and updated at least annually and every time there are changes in the organisation or technology. Whenever the policies are changed, employees should be made aware of the changes.</t>
  </si>
  <si>
    <r>
      <t xml:space="preserve">ID.GV-3: </t>
    </r>
    <r>
      <rPr>
        <sz val="10"/>
        <color rgb="FF000000"/>
        <rFont val="Calibri"/>
        <family val="2"/>
        <scheme val="minor"/>
      </rPr>
      <t>Legal and regulatory requirements regarding cybersecurity, including privacy and civil liberties obligations, are understood and managed.</t>
    </r>
  </si>
  <si>
    <r>
      <rPr>
        <b/>
        <sz val="10"/>
        <color theme="1"/>
        <rFont val="Calibri"/>
        <family val="2"/>
        <scheme val="minor"/>
      </rPr>
      <t xml:space="preserve">ID.GV-3.1: </t>
    </r>
    <r>
      <rPr>
        <sz val="10"/>
        <color theme="1"/>
        <rFont val="Calibri"/>
        <family val="2"/>
        <scheme val="minor"/>
      </rPr>
      <t>Legal and regulatory requirements regarding information/cybersecurity, including privacy obligations, shall be understood and implemented.</t>
    </r>
  </si>
  <si>
    <t>There are no additional guidelines.</t>
  </si>
  <si>
    <r>
      <t>ID.GV-4:</t>
    </r>
    <r>
      <rPr>
        <sz val="10"/>
        <color rgb="FF000000"/>
        <rFont val="Calibri"/>
        <family val="2"/>
        <scheme val="minor"/>
      </rPr>
      <t xml:space="preserve"> Governance and risk management processes address cybersecurity risks.</t>
    </r>
  </si>
  <si>
    <r>
      <rPr>
        <b/>
        <sz val="10"/>
        <color theme="1"/>
        <rFont val="Calibri"/>
        <family val="2"/>
        <scheme val="minor"/>
      </rPr>
      <t>ID.GV-4.1</t>
    </r>
    <r>
      <rPr>
        <sz val="10"/>
        <color theme="1"/>
        <rFont val="Calibri"/>
        <family val="2"/>
        <scheme val="minor"/>
      </rPr>
      <t>: As part of the company's overall risk management, a comprehensive strategy to manage information security and cybersecurity risks shall be developed and updated when changes occur.</t>
    </r>
  </si>
  <si>
    <t>This strategy should include determining and allocating the required resources to protect the organisation’s business-critical assets.</t>
  </si>
  <si>
    <r>
      <t xml:space="preserve">Risk Assessment (ID.RA): </t>
    </r>
    <r>
      <rPr>
        <sz val="10"/>
        <color theme="1"/>
        <rFont val="Calibri"/>
        <family val="2"/>
        <scheme val="minor"/>
      </rPr>
      <t>The organisation understands the cybersecurity risk to organisational operations (including mission, functions, image, or reputation), organisational assets, and individuals.</t>
    </r>
  </si>
  <si>
    <r>
      <t xml:space="preserve">ID.RA-1: </t>
    </r>
    <r>
      <rPr>
        <sz val="10"/>
        <color rgb="FF000000"/>
        <rFont val="Calibri"/>
        <family val="2"/>
        <scheme val="minor"/>
      </rPr>
      <t>Asset vulnerabilities are identified and documented.</t>
    </r>
  </si>
  <si>
    <r>
      <rPr>
        <b/>
        <sz val="10"/>
        <color theme="1"/>
        <rFont val="Calibri"/>
        <family val="2"/>
        <scheme val="minor"/>
      </rPr>
      <t>ID.RA-1.1</t>
    </r>
    <r>
      <rPr>
        <sz val="10"/>
        <color theme="1"/>
        <rFont val="Calibri"/>
        <family val="2"/>
        <scheme val="minor"/>
      </rPr>
      <t>: Threats and vulnerabilities shall be identified.</t>
    </r>
  </si>
  <si>
    <t>•	A vulnerability refers to a weakness in the organisation’s hardware, software, or procedures. It is a gap through which a bad actor can gain access to the organisation’s assets. A vulnerability exposes an organisation to threats.
•	A threat is a malicious or negative event that takes advantage of a vulnerability. 
•	The risk is the potential for loss and damage when the threat does occur.</t>
  </si>
  <si>
    <r>
      <t>ID.RA-5:</t>
    </r>
    <r>
      <rPr>
        <sz val="10"/>
        <color rgb="FF000000"/>
        <rFont val="Calibri"/>
        <family val="2"/>
        <scheme val="minor"/>
      </rPr>
      <t xml:space="preserve"> Threats, vulnerabilities, likelihoods, and impacts are used to determine risk.</t>
    </r>
  </si>
  <si>
    <r>
      <rPr>
        <b/>
        <sz val="10"/>
        <color theme="1"/>
        <rFont val="Calibri"/>
        <family val="2"/>
        <scheme val="minor"/>
      </rPr>
      <t>ID.RA-5.1</t>
    </r>
    <r>
      <rPr>
        <sz val="10"/>
        <color theme="1"/>
        <rFont val="Calibri"/>
        <family val="2"/>
        <scheme val="minor"/>
      </rPr>
      <t>: The organisation shall conduct risk assessments in which risk is determined by threats, vulnerabilities and impact on business processes and assets.</t>
    </r>
  </si>
  <si>
    <t>•	Keep in mind that threats exploit vulnerabilities.
•	Identify the consequences that losses of confidentiality, integrity and availability may have on the assets and related business processes.</t>
  </si>
  <si>
    <t>PROTECT (PR)</t>
  </si>
  <si>
    <r>
      <t xml:space="preserve">Identity Management, Authentication and Access Control (PR.AC): </t>
    </r>
    <r>
      <rPr>
        <sz val="10"/>
        <color theme="1"/>
        <rFont val="Calibri"/>
        <family val="2"/>
        <scheme val="minor"/>
      </rPr>
      <t>Access to physical and logical assets and associated facilities is limited to authorised users, processes, and devices, and is managed consistent with the assessed risk of unauthorised access to authorised activities and transactions.</t>
    </r>
  </si>
  <si>
    <r>
      <t xml:space="preserve">PR.AC-1: </t>
    </r>
    <r>
      <rPr>
        <sz val="10"/>
        <color rgb="FF000000"/>
        <rFont val="Calibri"/>
        <family val="2"/>
        <scheme val="minor"/>
      </rPr>
      <t>Identities and credentials are issued, managed, verified, revoked, and audited for authorised devices, users, and processes.</t>
    </r>
  </si>
  <si>
    <r>
      <rPr>
        <b/>
        <sz val="10"/>
        <color theme="0"/>
        <rFont val="Calibri"/>
        <family val="2"/>
        <scheme val="minor"/>
      </rPr>
      <t>PR.AC-1.1</t>
    </r>
    <r>
      <rPr>
        <sz val="10"/>
        <color theme="0"/>
        <rFont val="Calibri"/>
        <family val="2"/>
        <scheme val="minor"/>
      </rPr>
      <t>: Identities and credentials for authorised devices and users shall be managed.</t>
    </r>
    <r>
      <rPr>
        <sz val="10"/>
        <color theme="1"/>
        <rFont val="Calibri"/>
        <family val="2"/>
        <scheme val="minor"/>
      </rPr>
      <t xml:space="preserve">
</t>
    </r>
  </si>
  <si>
    <t>Identities and credentials for authorised devices and users could be managed by means of a password policy. A password policy is a set of rules designed to enhance ICT/OT security by encouraging organisations to:
(This list is not exhaustive and measures should be considered, as appropriate)
•	Change all default passwords.
•	Ensure that no-one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</si>
  <si>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t xml:space="preserve">PR.AC-2: </t>
    </r>
    <r>
      <rPr>
        <sz val="10"/>
        <color rgb="FF000000"/>
        <rFont val="Calibri"/>
        <family val="2"/>
        <scheme val="minor"/>
      </rPr>
      <t>Physical access to assets is managed and protected.</t>
    </r>
  </si>
  <si>
    <r>
      <rPr>
        <b/>
        <sz val="10"/>
        <color theme="1"/>
        <rFont val="Calibri"/>
        <family val="2"/>
        <scheme val="minor"/>
      </rPr>
      <t>PR.AC-2.1</t>
    </r>
    <r>
      <rPr>
        <sz val="10"/>
        <color theme="1"/>
        <rFont val="Calibri"/>
        <family val="2"/>
        <scheme val="minor"/>
      </rPr>
      <t>: Physical access to the facility, servers and network components shall be managed.</t>
    </r>
  </si>
  <si>
    <t>•	Consider strictly managing keys to access the premises and alarm codes. The following rules should be considered:
o	Always retrieve an employee's keys or badges when they leave the company permanently.
o	Change company alarm codes frequently.
o	Never give keys or alarm codes to external service providers (cleaning agents, etc.), unless it is possible to trace these accesses and technically restrict them to given time slots.
•	Consider not leaving internal network access outlets accessible in public areas. These public places include waiting rooms, corridors, for example.</t>
  </si>
  <si>
    <r>
      <t xml:space="preserve">PR.AC-3: </t>
    </r>
    <r>
      <rPr>
        <sz val="10"/>
        <color rgb="FF000000"/>
        <rFont val="Calibri"/>
        <family val="2"/>
        <scheme val="minor"/>
      </rPr>
      <t>Remote access is managed</t>
    </r>
    <r>
      <rPr>
        <b/>
        <sz val="10"/>
        <color rgb="FF000000"/>
        <rFont val="Calibri"/>
        <family val="2"/>
        <scheme val="minor"/>
      </rPr>
      <t>,</t>
    </r>
  </si>
  <si>
    <r>
      <rPr>
        <b/>
        <sz val="10"/>
        <color theme="1"/>
        <rFont val="Calibri"/>
        <family val="2"/>
        <scheme val="minor"/>
      </rPr>
      <t xml:space="preserve">PR.AC-3.1 </t>
    </r>
    <r>
      <rPr>
        <sz val="10"/>
        <color theme="1"/>
        <rFont val="Calibri"/>
        <family val="2"/>
        <scheme val="minor"/>
      </rPr>
      <t>The organisation's wireless access points shall be secured.</t>
    </r>
  </si>
  <si>
    <t>Consider the following when wireless networking is used:
•	Change the administrative password upon installation of a wireless access points.
•	Set the wireless access point so that it does not broadcast its Service Set Identifier (SSID).
•	Set your router to use at least Wi-Fi Protected Access (WPA-2 or WPA-3 where possible), with the Advanced Encryption Standard (AES) for encryption.
•	Ensure that wireless internet access to customers is separated from your business network.
•	Connecting to unknown or unsecured / guest wireless access points, should be avoided, and if unavoidable, connection should be made using an encrypted virtual private network (VPN) capability.
•	Manage all endpoint devices (fixed and mobile) in accordance with the organisation's security policies.</t>
  </si>
  <si>
    <r>
      <rPr>
        <b/>
        <sz val="10"/>
        <color theme="0"/>
        <rFont val="Calibri"/>
        <family val="2"/>
        <scheme val="minor"/>
      </rPr>
      <t>PR.AC-3.2:</t>
    </r>
    <r>
      <rPr>
        <sz val="10"/>
        <color theme="0"/>
        <rFont val="Calibri"/>
        <family val="2"/>
        <scheme val="minor"/>
      </rPr>
      <t xml:space="preserve"> When accessed remotely, the organisation's networks shall be secured, including through the use of multi-factor authentication (MFA).</t>
    </r>
  </si>
  <si>
    <t>Enforce MFA (e.g. 2FA) on Internet-facing systems, such as email, remote desktop, and Virtual Private Network (VPNs).</t>
  </si>
  <si>
    <r>
      <t xml:space="preserve">PR.AC-4: </t>
    </r>
    <r>
      <rPr>
        <sz val="10"/>
        <color rgb="FF000000"/>
        <rFont val="Calibri"/>
        <family val="2"/>
        <scheme val="minor"/>
      </rPr>
      <t>Access permissions and authorisations are managed, incorporating the principles of least privilege and separation of duties.</t>
    </r>
  </si>
  <si>
    <r>
      <rPr>
        <b/>
        <sz val="10"/>
        <color theme="0"/>
        <rFont val="Calibri"/>
        <family val="2"/>
        <scheme val="minor"/>
      </rPr>
      <t>PR.AC-4.1:</t>
    </r>
    <r>
      <rPr>
        <sz val="10"/>
        <color theme="0"/>
        <rFont val="Calibri"/>
        <family val="2"/>
        <scheme val="minor"/>
      </rPr>
      <t xml:space="preserve"> Access permissions for users to the organisation’s systems shall be defined and managed.</t>
    </r>
  </si>
  <si>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strong, unique passwords to be used for each account.
•	Ensure that all employees use computer accounts without administrative privileges to perform typical work functions. This includes the separation of personal and admin accounts.
•	For guest accounts, consider using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</si>
  <si>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PR.AC-4.2:</t>
    </r>
    <r>
      <rPr>
        <sz val="10"/>
        <color theme="0"/>
        <rFont val="Calibri"/>
        <family val="2"/>
        <scheme val="minor"/>
      </rPr>
      <t xml:space="preserve"> It shall be identified who should have access to the organisation's business-critical information and technology and is given the means to obtain access.</t>
    </r>
  </si>
  <si>
    <t>Means to get access may include: a key, password, code, or administrative privilege.</t>
  </si>
  <si>
    <r>
      <rPr>
        <b/>
        <sz val="10"/>
        <color theme="0"/>
        <rFont val="Calibri"/>
        <family val="2"/>
        <scheme val="minor"/>
      </rPr>
      <t>PR.AC-4.3:</t>
    </r>
    <r>
      <rPr>
        <sz val="10"/>
        <color theme="0"/>
        <rFont val="Calibri"/>
        <family val="2"/>
        <scheme val="minor"/>
      </rPr>
      <t xml:space="preserve"> Employee access to data and information shall be limited to the systems and specific information they need to do their jobs (the principle of Least Privilege).
</t>
    </r>
  </si>
  <si>
    <t>The principle of Least Privilege should be understood as the principle that a security architecture should be designed so that each employee is granted the minimum system resources and authorisations they need to perform their job role. Consider:
•	Not allowing any employee to have access to all the business’s information.
•	Limiting the number of Internet accesses and interconnections with partner networks to those that are strictly necessary to be able to centralise and homogenise the monitoring of exchanges more easily.
•	Ensuring that when an employee leaves the business, all access to the business’s information or systems is blocked instantly.</t>
  </si>
  <si>
    <r>
      <rPr>
        <b/>
        <sz val="10"/>
        <color theme="0"/>
        <rFont val="Calibri"/>
        <family val="2"/>
        <scheme val="minor"/>
      </rPr>
      <t>PR.AC-4.4:</t>
    </r>
    <r>
      <rPr>
        <sz val="10"/>
        <color theme="0"/>
        <rFont val="Calibri"/>
        <family val="2"/>
        <scheme val="minor"/>
      </rPr>
      <t xml:space="preserve"> Nobody shall have administrator privileges for daily tasks.</t>
    </r>
  </si>
  <si>
    <t>Consider the following:
•	Separate administrator accounts from user accounts.
•	Do not privilege user accounts to perform administration tasks.
•	Create unique local administrator passwords and disable unused accounts.
•	Consider prohibiting Internet browsing from administrative accounts.</t>
  </si>
  <si>
    <r>
      <t xml:space="preserve">PR.AC-5: </t>
    </r>
    <r>
      <rPr>
        <sz val="10"/>
        <color rgb="FF000000"/>
        <rFont val="Calibri"/>
        <family val="2"/>
        <scheme val="minor"/>
      </rPr>
      <t>Network integrity (network segregation, network segmentation… ) is protected.</t>
    </r>
  </si>
  <si>
    <r>
      <rPr>
        <b/>
        <sz val="10"/>
        <color theme="0"/>
        <rFont val="Calibri"/>
        <family val="2"/>
        <scheme val="minor"/>
      </rPr>
      <t>PR.AC-5.1:</t>
    </r>
    <r>
      <rPr>
        <sz val="10"/>
        <color theme="0"/>
        <rFont val="Calibri"/>
        <family val="2"/>
        <scheme val="minor"/>
      </rPr>
      <t xml:space="preserve"> Firewalls shall be installed and activated on all the organisation's networks.</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</si>
  <si>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 phones and other networked devices).
•	Have firewalls on each of your computers and networks even if you use a cloud service provider or a virtual private network (VPN). Ensure that for teleworking purposes, home networks and systems have hardware and software firewalls installed that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</si>
  <si>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PR.AC-5.2:</t>
    </r>
    <r>
      <rPr>
        <sz val="10"/>
        <color theme="0"/>
        <rFont val="Calibri"/>
        <family val="2"/>
        <scheme val="minor"/>
      </rPr>
      <t xml:space="preserve"> Where appropriate, the network integrity of the organisation's critical systems shall be protected by incorporating network segmentation and segregation.
</t>
    </r>
  </si>
  <si>
    <t>•	Consider creating different security zones in the network (e.g. Basic network segmentation through VLAN’s or other network access control mechanisms) and control/monitor the traffic between these zones.
•	When the network is "flat", the compromise of a vital network component can lead to the compromise of the entire network.</t>
  </si>
  <si>
    <r>
      <t xml:space="preserve">Awareness and Training (PR.AT): </t>
    </r>
    <r>
      <rPr>
        <sz val="10"/>
        <color theme="1"/>
        <rFont val="Calibri"/>
        <family val="2"/>
        <scheme val="minor"/>
      </rPr>
      <t>The organisation’s personnel and partners are provided cybersecurity awareness education and are trained to perform their cybersecurity-related duties and responsibilities consistent with related policies, procedures, and agreements.</t>
    </r>
  </si>
  <si>
    <r>
      <t xml:space="preserve">PR.AT-1: </t>
    </r>
    <r>
      <rPr>
        <sz val="10"/>
        <color rgb="FF000000"/>
        <rFont val="Calibri"/>
        <family val="2"/>
        <scheme val="minor"/>
      </rPr>
      <t>All users are informed and trained,</t>
    </r>
  </si>
  <si>
    <r>
      <rPr>
        <b/>
        <sz val="10"/>
        <color theme="1"/>
        <rFont val="Calibri"/>
        <family val="2"/>
        <scheme val="minor"/>
      </rPr>
      <t>PR.AT-1.1</t>
    </r>
    <r>
      <rPr>
        <sz val="10"/>
        <color theme="1"/>
        <rFont val="Calibri"/>
        <family val="2"/>
        <scheme val="minor"/>
      </rPr>
      <t>: Employees shall be trained as appropriate.</t>
    </r>
  </si>
  <si>
    <t>•	Employees include all users and managers of the ICT/OT systems, and they should be trained immediately when hired and regularly thereafter on the subject of the company’s information security policies and what they will be expected to do to protect company’s business information and technology.
•	Training should be continually updated and reinforced by awareness campaigns.</t>
  </si>
  <si>
    <r>
      <t xml:space="preserve">Data Security (PR.DS): </t>
    </r>
    <r>
      <rPr>
        <sz val="10"/>
        <color theme="1"/>
        <rFont val="Calibri"/>
        <family val="2"/>
        <scheme val="minor"/>
      </rPr>
      <t>Information and records (data) are managed consistent with the organisation’s risk strategy to protect the confidentiality, integrity, and availability of information.</t>
    </r>
  </si>
  <si>
    <r>
      <t xml:space="preserve">PR.DS-1: </t>
    </r>
    <r>
      <rPr>
        <sz val="10"/>
        <color theme="1"/>
        <rFont val="Calibri"/>
        <family val="2"/>
        <scheme val="minor"/>
      </rPr>
      <t>Data-at-rest is protected</t>
    </r>
  </si>
  <si>
    <t>•	Consider using encryption techniques for data storage, data transmission or data transport (e.g., laptop, USB).
•	Consider encrypting end-user devices and removable media containing sensitive data (e.g. hard disks, laptops, mobile device, USB storage devices, …). This could be done by e.g. Windows BitLocker®, VeraCrypt,  Apple FileVault®, Linux® dm-crypt,…
•	Consider encrypting sensitive data stored in the cloud.</t>
  </si>
  <si>
    <r>
      <t xml:space="preserve">PR.DS-2: </t>
    </r>
    <r>
      <rPr>
        <sz val="10"/>
        <color theme="1"/>
        <rFont val="Calibri"/>
        <family val="2"/>
        <scheme val="minor"/>
      </rPr>
      <t>Data-in-transit is protected</t>
    </r>
  </si>
  <si>
    <t>When the organization often sends sensitive documents or e-mails, it is recommended to encrypt those documents and/or e-mails with appropriate, supported, and authorized software tools.</t>
  </si>
  <si>
    <r>
      <t xml:space="preserve">PR.DS-3: </t>
    </r>
    <r>
      <rPr>
        <sz val="10"/>
        <color rgb="FF000000"/>
        <rFont val="Calibri"/>
        <family val="2"/>
        <scheme val="minor"/>
      </rPr>
      <t>Assets are formally managed throughout removal, transfers, and disposition.</t>
    </r>
  </si>
  <si>
    <r>
      <rPr>
        <b/>
        <sz val="10"/>
        <color theme="1"/>
        <rFont val="Calibri"/>
        <family val="2"/>
        <scheme val="minor"/>
      </rPr>
      <t>PR.DS-3.1</t>
    </r>
    <r>
      <rPr>
        <sz val="10"/>
        <color theme="1"/>
        <rFont val="Calibri"/>
        <family val="2"/>
        <scheme val="minor"/>
      </rPr>
      <t>: Assets and media shall be disposed of safely.</t>
    </r>
  </si>
  <si>
    <t>•	When eliminating tangible assets like business computers/laptops, servers, hard drive(s) and other storage media (USB drives, paper…), ensure that all sensitive business or personal data are securely deleted (i.e. electronically “wiped”) before they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</si>
  <si>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t xml:space="preserve">PR.DS-7: </t>
    </r>
    <r>
      <rPr>
        <sz val="10"/>
        <color theme="1"/>
        <rFont val="Calibri"/>
        <family val="2"/>
        <scheme val="minor"/>
      </rPr>
      <t>The development and testing environment(s) are separate from the production environment</t>
    </r>
  </si>
  <si>
    <t>•	Any change one wants to make to the ICT/OT environment should first be tested in an environment that is different and separate from the production environment (operational environment) before that change is effectively implemented . That way, the effect of those changes can be analysed and adjustments can be made without disrupting operational activities.
•	Consider adding and testing cybersecurity features as early as during development (secure development lifecycle  principles).</t>
  </si>
  <si>
    <r>
      <t xml:space="preserve">Information Protection Processes and Procedures (PR.IP): </t>
    </r>
    <r>
      <rPr>
        <sz val="10"/>
        <color theme="1"/>
        <rFont val="Calibri"/>
        <family val="2"/>
        <scheme val="minor"/>
      </rPr>
      <t>Security policies (that address purpose, scope, roles, responsibilities, management commitment, and coordination among organisational entities), processes, and procedures are maintained and used to manage protection of information systems and assets.</t>
    </r>
  </si>
  <si>
    <r>
      <t xml:space="preserve">PR.IP-4: </t>
    </r>
    <r>
      <rPr>
        <sz val="10"/>
        <color rgb="FF000000"/>
        <rFont val="Calibri"/>
        <family val="2"/>
        <scheme val="minor"/>
      </rPr>
      <t>Backups of information are conducted, maintained, and tested.</t>
    </r>
  </si>
  <si>
    <r>
      <rPr>
        <b/>
        <sz val="10"/>
        <color theme="0"/>
        <rFont val="Calibri"/>
        <family val="2"/>
        <scheme val="minor"/>
      </rPr>
      <t>PR.IP-4.1</t>
    </r>
    <r>
      <rPr>
        <sz val="10"/>
        <color theme="0"/>
        <rFont val="Calibri"/>
        <family val="2"/>
        <scheme val="minor"/>
      </rPr>
      <t xml:space="preserve">: Backups for organisation's business-critical data shall be conducted and stored on a system different from the device on which the original data resides.
</t>
    </r>
  </si>
  <si>
    <t>•	The organisation's business critical system's data includes for example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</si>
  <si>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t xml:space="preserve">PR.IP-11: </t>
    </r>
    <r>
      <rPr>
        <sz val="10"/>
        <color rgb="FF000000"/>
        <rFont val="Calibri"/>
        <family val="2"/>
        <scheme val="minor"/>
      </rPr>
      <t>Cybersecurity is included in human resources practices (deprovisioning, personnel screening…).</t>
    </r>
  </si>
  <si>
    <r>
      <rPr>
        <b/>
        <sz val="10"/>
        <color theme="1"/>
        <rFont val="Calibri"/>
        <family val="2"/>
        <scheme val="minor"/>
      </rPr>
      <t>PR.IP-11.1</t>
    </r>
    <r>
      <rPr>
        <sz val="10"/>
        <color theme="1"/>
        <rFont val="Calibri"/>
        <family val="2"/>
        <scheme val="minor"/>
      </rPr>
      <t>: Personnel having access to the organisation’s most critical information or technology shall be verified.</t>
    </r>
  </si>
  <si>
    <t>•	The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</si>
  <si>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t>Maintenance (PR.MA):</t>
    </r>
    <r>
      <rPr>
        <sz val="10"/>
        <color theme="1"/>
        <rFont val="Calibri"/>
        <family val="2"/>
        <scheme val="minor"/>
      </rPr>
      <t xml:space="preserve"> Maintenance and repair of industrial control and information system components are performed consistent with policies and procedures.</t>
    </r>
  </si>
  <si>
    <r>
      <t>PR.MA-1:</t>
    </r>
    <r>
      <rPr>
        <sz val="10"/>
        <color rgb="FF000000"/>
        <rFont val="Calibri"/>
        <family val="2"/>
        <scheme val="minor"/>
      </rPr>
      <t xml:space="preserve"> Maintenance and repair of organisational assets are performed and logged, with approved and controlled tools.</t>
    </r>
  </si>
  <si>
    <r>
      <rPr>
        <b/>
        <sz val="10"/>
        <color theme="0"/>
        <rFont val="Calibri"/>
        <family val="2"/>
        <scheme val="minor"/>
      </rPr>
      <t>PR.MA-1.1</t>
    </r>
    <r>
      <rPr>
        <sz val="10"/>
        <color theme="0"/>
        <rFont val="Calibri"/>
        <family val="2"/>
        <scheme val="minor"/>
      </rPr>
      <t xml:space="preserve">: Patches and security updates for Operating Systems and critical system components shall be installed.
</t>
    </r>
  </si>
  <si>
    <t xml:space="preserve">
The following should be considered:
•	Only install those applications (operating systems, firmware, or plugins ) that you need to run your business and patch/update them regularly.
•	You should only install a current and vendor-supported version of software you choose to use. It may be useful to assign a day each month to check for patches.
•	There are products that can scan your system and notify you when there is an update for an application you have installed. If you use one of these products, make sure it checks for updates for every application you use.
•	Install patches and security updates in a timely manner.</t>
  </si>
  <si>
    <r>
      <t xml:space="preserve">Protective Technology (PR.PT): </t>
    </r>
    <r>
      <rPr>
        <sz val="10"/>
        <color theme="1"/>
        <rFont val="Calibri"/>
        <family val="2"/>
        <scheme val="minor"/>
      </rPr>
      <t>Technical security solutions are managed to ensure the security and resilience of systems and assets, consistent with related policies, procedures, and agreements.</t>
    </r>
  </si>
  <si>
    <r>
      <t xml:space="preserve">PR.PT-1: </t>
    </r>
    <r>
      <rPr>
        <sz val="10"/>
        <color rgb="FF000000"/>
        <rFont val="Calibri"/>
        <family val="2"/>
        <scheme val="minor"/>
      </rPr>
      <t>Audit/log records are determined, documented, implemented, and reviewed in accordance with policy.</t>
    </r>
  </si>
  <si>
    <r>
      <rPr>
        <b/>
        <sz val="10"/>
        <color theme="0"/>
        <rFont val="Calibri"/>
        <family val="2"/>
        <scheme val="minor"/>
      </rPr>
      <t>PR.PT-1.1</t>
    </r>
    <r>
      <rPr>
        <sz val="10"/>
        <color theme="0"/>
        <rFont val="Calibri"/>
        <family val="2"/>
        <scheme val="minor"/>
      </rPr>
      <t xml:space="preserve">: Logs shall be maintained, documented, and reviewed.
</t>
    </r>
  </si>
  <si>
    <t>•	Ensure the activity logging functionality of protection / detection hardware or software (e.g. firewalls, anti-virus) is enabled.
•	Logs should be backed up and saved for a predefined period.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</si>
  <si>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t xml:space="preserve">PR.PT-4: </t>
    </r>
    <r>
      <rPr>
        <sz val="10"/>
        <color rgb="FF000000"/>
        <rFont val="Calibri"/>
        <family val="2"/>
        <scheme val="minor"/>
      </rPr>
      <t>Communications and control networks are protected.</t>
    </r>
  </si>
  <si>
    <r>
      <rPr>
        <b/>
        <sz val="10"/>
        <color theme="1"/>
        <rFont val="Calibri"/>
        <family val="2"/>
        <scheme val="minor"/>
      </rPr>
      <t>PR.PT-4.1</t>
    </r>
    <r>
      <rPr>
        <sz val="10"/>
        <color theme="1"/>
        <rFont val="Calibri"/>
        <family val="2"/>
        <scheme val="minor"/>
      </rPr>
      <t>: Web and e-mail filters shall be installed and used.</t>
    </r>
  </si>
  <si>
    <t>•	E-mail filters should detect malicious e-mails, and filtering should be configured based on the type of message attachments so that files of the specified types are automatically processed (e.g. deleted).
•	Web-filters should notify the user if a website may contain malware and potentially preventing users from accessing that website.</t>
  </si>
  <si>
    <t>DETECT (DE)</t>
  </si>
  <si>
    <r>
      <rPr>
        <b/>
        <sz val="10"/>
        <color theme="1"/>
        <rFont val="Calibri"/>
        <family val="2"/>
        <scheme val="minor"/>
      </rPr>
      <t>Anomalies and Events (DE.AE):</t>
    </r>
    <r>
      <rPr>
        <sz val="10"/>
        <color theme="1"/>
        <rFont val="Calibri"/>
        <family val="2"/>
        <scheme val="minor"/>
      </rPr>
      <t xml:space="preserve"> Anomalous activity is detected, and the potential impact of events is understood.</t>
    </r>
  </si>
  <si>
    <r>
      <t xml:space="preserve">DE.AE-3: </t>
    </r>
    <r>
      <rPr>
        <sz val="10"/>
        <color rgb="FF000000"/>
        <rFont val="Calibri"/>
        <family val="2"/>
        <scheme val="minor"/>
      </rPr>
      <t>Event data are collected and correlated from multiple sources and sensors.</t>
    </r>
  </si>
  <si>
    <r>
      <rPr>
        <b/>
        <sz val="10"/>
        <color theme="0"/>
        <rFont val="Calibri"/>
        <family val="2"/>
        <scheme val="minor"/>
      </rPr>
      <t>DE.AE-3.1</t>
    </r>
    <r>
      <rPr>
        <sz val="10"/>
        <color theme="0"/>
        <rFont val="Calibri"/>
        <family val="2"/>
        <scheme val="minor"/>
      </rPr>
      <t>: The activity logging functionality of protection/detection hardware or software (e.g. firewalls, anti-virus) shall be enabled, backed up and reviewed.</t>
    </r>
  </si>
  <si>
    <t>•	Logs should be backed up and saved for a predefined period.
•	The logs should be reviewed to identify any unusual or unwanted trends, such as a large use of social media websites or an unusual number of viruses consistently found on a particular computer. These trends may indicate a more serious problem or signal the need for stronger protections in a particular area.</t>
  </si>
  <si>
    <r>
      <t xml:space="preserve">Security Continuous Monitoring (DE.CM): </t>
    </r>
    <r>
      <rPr>
        <sz val="10"/>
        <color theme="1"/>
        <rFont val="Calibri"/>
        <family val="2"/>
        <scheme val="minor"/>
      </rPr>
      <t>The information system and assets are monitored to identify cybersecurity events and verify the effectiveness of protective measures.</t>
    </r>
  </si>
  <si>
    <r>
      <t xml:space="preserve">DE.CM-1: </t>
    </r>
    <r>
      <rPr>
        <sz val="10"/>
        <color rgb="FF000000"/>
        <rFont val="Calibri"/>
        <family val="2"/>
        <scheme val="minor"/>
      </rPr>
      <t>The network is monitored to detect potential cybersecurity events.</t>
    </r>
  </si>
  <si>
    <r>
      <rPr>
        <b/>
        <sz val="10"/>
        <color theme="1"/>
        <rFont val="Calibri"/>
        <family val="2"/>
        <scheme val="minor"/>
      </rPr>
      <t>DE.CM-1.1</t>
    </r>
    <r>
      <rPr>
        <sz val="10"/>
        <color theme="1"/>
        <rFont val="Calibri"/>
        <family val="2"/>
        <scheme val="minor"/>
      </rPr>
      <t>: Firewalls shall be installed and operated on the network boundaries and completed with firewall protection on the endpoints.</t>
    </r>
  </si>
  <si>
    <t>•	Endpoints include desktops, laptops, servers...
•	Consider, where feasible, including smartphones and other networked devices when installing and operating firewalls.
•	Consider limiting the number of interconnection gateways to the Internet.</t>
  </si>
  <si>
    <r>
      <t xml:space="preserve">DE.CM-3: </t>
    </r>
    <r>
      <rPr>
        <sz val="10"/>
        <color rgb="FF000000"/>
        <rFont val="Calibri"/>
        <family val="2"/>
        <scheme val="minor"/>
      </rPr>
      <t>Personnel activity is monitored to detect potential cybersecurity events.</t>
    </r>
  </si>
  <si>
    <r>
      <rPr>
        <b/>
        <sz val="10"/>
        <color theme="1"/>
        <rFont val="Calibri"/>
        <family val="2"/>
        <scheme val="minor"/>
      </rPr>
      <t>DE.CM-3.1</t>
    </r>
    <r>
      <rPr>
        <sz val="10"/>
        <color theme="1"/>
        <rFont val="Calibri"/>
        <family val="2"/>
        <scheme val="minor"/>
      </rPr>
      <t>: Endpoint and network protection tools to monitor end-user behaviour for dangerous activity shall be implemented.</t>
    </r>
  </si>
  <si>
    <t>Consider deploying an Intrusion Detection/Prevention system (IDS/IPS).</t>
  </si>
  <si>
    <r>
      <t xml:space="preserve">DE.CM-4: </t>
    </r>
    <r>
      <rPr>
        <sz val="10"/>
        <color rgb="FF000000"/>
        <rFont val="Calibri"/>
        <family val="2"/>
        <scheme val="minor"/>
      </rPr>
      <t>Malicious code is detected.</t>
    </r>
  </si>
  <si>
    <r>
      <rPr>
        <b/>
        <sz val="10"/>
        <color theme="0"/>
        <rFont val="Calibri"/>
        <family val="2"/>
        <scheme val="minor"/>
      </rPr>
      <t>DE.CM-4.1</t>
    </r>
    <r>
      <rPr>
        <sz val="10"/>
        <color theme="0"/>
        <rFont val="Calibri"/>
        <family val="2"/>
        <scheme val="minor"/>
      </rPr>
      <t>: Anti-virus, anti-spyware, and other -malware programs shall be installed and updated.</t>
    </r>
  </si>
  <si>
    <t>•	Malware includes viruses, spyware, and ransomware and should be countered by installing, using, and regularly updating anti-virus and anti-spyware software on every device used in company’s business (including computers, smart 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(BYOD).</t>
  </si>
  <si>
    <t>RESPOND (RS)</t>
  </si>
  <si>
    <r>
      <t>Response Planning (RS.RP):</t>
    </r>
    <r>
      <rPr>
        <sz val="10"/>
        <color theme="1"/>
        <rFont val="Calibri"/>
        <family val="2"/>
        <scheme val="minor"/>
      </rPr>
      <t xml:space="preserve"> Response processes and procedures are executed and maintained, to ensure response to detected cybersecurity incidents.</t>
    </r>
  </si>
  <si>
    <r>
      <t xml:space="preserve">RS.RP-1: </t>
    </r>
    <r>
      <rPr>
        <sz val="10"/>
        <color theme="1"/>
        <rFont val="Calibri"/>
        <family val="2"/>
        <scheme val="minor"/>
      </rPr>
      <t>Response plan is executed during or after an incident</t>
    </r>
  </si>
  <si>
    <r>
      <rPr>
        <b/>
        <sz val="10"/>
        <color theme="1"/>
        <rFont val="Calibri"/>
        <family val="2"/>
        <scheme val="minor"/>
      </rPr>
      <t>RS.RP-1.1</t>
    </r>
    <r>
      <rPr>
        <sz val="10"/>
        <color theme="1"/>
        <rFont val="Calibri"/>
        <family val="2"/>
        <scheme val="minor"/>
      </rPr>
      <t>:An incident response process, including roles, responsibilities, and authorities, shall be executed during or after an information/cybersecurity event on the organisation's critical systems.</t>
    </r>
  </si>
  <si>
    <t>•	The incident response process should include a predetermined set of instructions or procedures to detect, respond to, and limit consequences of a malicious cyberattack.
•	The roles, responsibilities, and authorities in the incident response plan should be specific with regard to the people involved, contact information, different roles and responsibilities, and with regard to who makes the decision to initiate recovery procedures as well as who will be the contact for appropriate external stakeholders.</t>
  </si>
  <si>
    <r>
      <t xml:space="preserve">Communications (RS.CO): </t>
    </r>
    <r>
      <rPr>
        <sz val="10"/>
        <color theme="1"/>
        <rFont val="Calibri"/>
        <family val="2"/>
        <scheme val="minor"/>
      </rPr>
      <t>Response activities are coordinated with internal and external stakeholders (e.g. external support from law enforcement agencies).</t>
    </r>
  </si>
  <si>
    <r>
      <rPr>
        <b/>
        <sz val="10"/>
        <color theme="1"/>
        <rFont val="Calibri"/>
        <family val="2"/>
        <scheme val="minor"/>
      </rPr>
      <t>RS.CO-3.1</t>
    </r>
    <r>
      <rPr>
        <sz val="10"/>
        <color theme="1"/>
        <rFont val="Calibri"/>
        <family val="2"/>
        <scheme val="minor"/>
      </rPr>
      <t>: Information/cybersecurity incident information shall be communicated and shared with the organisation’s employees in a format that they can understand.</t>
    </r>
  </si>
  <si>
    <r>
      <t xml:space="preserve">Improvements (RS.IM): </t>
    </r>
    <r>
      <rPr>
        <sz val="10"/>
        <color theme="1"/>
        <rFont val="Calibri"/>
        <family val="2"/>
        <scheme val="minor"/>
      </rPr>
      <t>Organisational response activities are improved by incorporating lessons learned from current and previous detection/response activities</t>
    </r>
  </si>
  <si>
    <r>
      <t xml:space="preserve">RS.IM-1: </t>
    </r>
    <r>
      <rPr>
        <sz val="10"/>
        <color rgb="FF000000"/>
        <rFont val="Calibri"/>
        <family val="2"/>
        <scheme val="minor"/>
      </rPr>
      <t>Response plans incorporate lessons learned.</t>
    </r>
  </si>
  <si>
    <r>
      <rPr>
        <b/>
        <sz val="10"/>
        <color theme="1"/>
        <rFont val="Calibri"/>
        <family val="2"/>
        <scheme val="minor"/>
      </rPr>
      <t>RS.IM-1.1</t>
    </r>
    <r>
      <rPr>
        <sz val="10"/>
        <color theme="1"/>
        <rFont val="Calibri"/>
        <family val="2"/>
        <scheme val="minor"/>
      </rPr>
      <t>: The organisation shall conduct post-incident evaluations to analyse lessons learned from incident response and recovery, and consequently improve processes / procedures / technologies to enhance its cyber resilience.</t>
    </r>
  </si>
  <si>
    <t>After each incident, consider bringing the persons involved together and reflect together on ways to improve what happened, how it happened, how we reacted, how it could have gone better, what should be done to prevent it from happening again, etc.</t>
  </si>
  <si>
    <t>RECOVER (RC)</t>
  </si>
  <si>
    <r>
      <t xml:space="preserve">Recovery Planning (RC.RP): </t>
    </r>
    <r>
      <rPr>
        <sz val="10"/>
        <color theme="1"/>
        <rFont val="Calibri"/>
        <family val="2"/>
        <scheme val="minor"/>
      </rPr>
      <t>Recovery processes and procedures are executed and maintained to ensure restoration of systems or assets affected by cybersecurity incidents.</t>
    </r>
  </si>
  <si>
    <r>
      <t xml:space="preserve">RC.RP-1: </t>
    </r>
    <r>
      <rPr>
        <sz val="10"/>
        <color theme="1"/>
        <rFont val="Calibri"/>
        <family val="2"/>
        <scheme val="minor"/>
      </rPr>
      <t>Recovery plan is executed during or after a cybersecurity incident.</t>
    </r>
  </si>
  <si>
    <r>
      <rPr>
        <b/>
        <sz val="10"/>
        <color theme="1"/>
        <rFont val="Calibri"/>
        <family val="2"/>
        <scheme val="minor"/>
      </rPr>
      <t>RC.RP-1.1</t>
    </r>
    <r>
      <rPr>
        <sz val="10"/>
        <color theme="1"/>
        <rFont val="Calibri"/>
        <family val="2"/>
        <scheme val="minor"/>
      </rPr>
      <t>: A recovery process for disasters and information/cybersecurity incidents shall be developed and executed as appropriate.</t>
    </r>
  </si>
  <si>
    <t>A process should be developed to determine what immediate actions will be taken in the event of a fire, medical emergency, burglary, natural disaster, or an information/cybersecurity incident.
This process should consider:
•	Roles and Responsibilities, including of who makes the decision to initiate recovery procedures and who will be the contact with appropriate external stakeholders.
•	What to do with the company’s information and information systems in case of an incident. This includes shutting down or locking computers, moving to a backup site, physically removing important documents, etc.
•	Who to call in the event of an incident.</t>
  </si>
  <si>
    <t>CyberFundamentals Categories</t>
  </si>
  <si>
    <t>Target Maturity Score</t>
  </si>
  <si>
    <t>Category Maturity Score</t>
  </si>
  <si>
    <t>Documentation Maturity Score</t>
  </si>
  <si>
    <t>Implementation Maturity Score</t>
  </si>
  <si>
    <t>Total Maturity level</t>
  </si>
  <si>
    <t>Overall</t>
  </si>
  <si>
    <t>IDENTIFY</t>
  </si>
  <si>
    <t>Asset Management (ID.AM)</t>
  </si>
  <si>
    <t>Governance (ID.GV)</t>
  </si>
  <si>
    <t>Risk Assessment (ID.RA)</t>
  </si>
  <si>
    <t>PROTECT</t>
  </si>
  <si>
    <t>Identity Management, Authentication and Access Control (PR.AC)</t>
  </si>
  <si>
    <t>Tool Version</t>
  </si>
  <si>
    <t>Awareness and Training (PR.AT)</t>
  </si>
  <si>
    <t>Data Security (PR.DS)</t>
  </si>
  <si>
    <t>Information Protection Processes and Procedures (PR.IP)</t>
  </si>
  <si>
    <t>Maintenance (PR.MA)</t>
  </si>
  <si>
    <t>Protective Technology (PR.PT)</t>
  </si>
  <si>
    <t>DETECT</t>
  </si>
  <si>
    <t>Anomalies and Events (DE.AE)</t>
  </si>
  <si>
    <t>Security Continuous Monitoring (DE.CM)</t>
  </si>
  <si>
    <t>RESPOND</t>
  </si>
  <si>
    <t>Response Planning (RS.RP)</t>
  </si>
  <si>
    <t>Communications (RS.CO)</t>
  </si>
  <si>
    <t>Improvements (RS.IM)</t>
  </si>
  <si>
    <t>RECOVER</t>
  </si>
  <si>
    <t>Recovery Planning (RC.RP)</t>
  </si>
  <si>
    <t>KEY MEASURES (KM)</t>
  </si>
  <si>
    <t>KM Maturity Score</t>
  </si>
  <si>
    <t>PR.AC-1.1</t>
  </si>
  <si>
    <t>Identities and credentials for authorised devices and users shall be managed.</t>
  </si>
  <si>
    <t>PR.AC-3.2</t>
  </si>
  <si>
    <t xml:space="preserve">When accessed remotely, the organisation's networks shall be secured, including through the use of multi-factor authentication (MFA).
</t>
  </si>
  <si>
    <t>PR.AC-4.1</t>
  </si>
  <si>
    <t>Access permissions for users to the organisation’s systems shall be defined and managed.</t>
  </si>
  <si>
    <t>PR.AC-4.2</t>
  </si>
  <si>
    <t>It shall be identified who should have access to the organisation's business-critical information and technology and is given the means to obtain access.</t>
  </si>
  <si>
    <t>PR.AC-4.3</t>
  </si>
  <si>
    <t>Employee access to data and information shall be limited to the systems and specific information they need to do their jobs.</t>
  </si>
  <si>
    <t>PR.AC-4.4</t>
  </si>
  <si>
    <t>Nobody shall have administrator privileges for daily tasks.</t>
  </si>
  <si>
    <t>PR.AC-5.1</t>
  </si>
  <si>
    <t>Firewalls shall be installed and activated on all the organisation's networks</t>
  </si>
  <si>
    <t>PR.AC-5.2</t>
  </si>
  <si>
    <t xml:space="preserve">Where appropriate, the network integrity of the organisation's critical systems shall be protected by incorporating network segmentation and segregation.
</t>
  </si>
  <si>
    <t>PR.IP-4.1</t>
  </si>
  <si>
    <t xml:space="preserve">Backups for organisation's business-critical data shall be conducted and stored on a system different from the device on which the original data resides.
</t>
  </si>
  <si>
    <t>PR.MA-1.1</t>
  </si>
  <si>
    <t>Patches and security updates for Operating Systems and critical system components shall be installed.</t>
  </si>
  <si>
    <t>PR.PT-1.1</t>
  </si>
  <si>
    <t>Logs shall be maintained, documented, and reviewed.</t>
  </si>
  <si>
    <t>DE.AE-3.1</t>
  </si>
  <si>
    <t>The activity logging functionality of protection / detection hardware or software (e.g. firewalls, anti-virus) shall be enabled, backed up and reviewed.</t>
  </si>
  <si>
    <t>DE.CM-4.1</t>
  </si>
  <si>
    <t>Anti-virus, anti-spyware, and other anti-malware programs shall be installed and updated.</t>
  </si>
  <si>
    <t>Subcategory Implementation Maturity Score</t>
  </si>
  <si>
    <r>
      <rPr>
        <b/>
        <sz val="10"/>
        <color theme="1"/>
        <rFont val="Calibri"/>
        <family val="2"/>
        <scheme val="minor"/>
      </rPr>
      <t>BASIC_ID.AM-1.1:</t>
    </r>
    <r>
      <rPr>
        <sz val="10"/>
        <color theme="1"/>
        <rFont val="Calibri"/>
        <family val="2"/>
        <scheme val="minor"/>
      </rPr>
      <t xml:space="preserve"> An inventory that reflects what software platforms and applications are being used in the organisation shall be documented, reviewed, and updated when changes occur.</t>
    </r>
  </si>
  <si>
    <r>
      <rPr>
        <b/>
        <sz val="10"/>
        <color rgb="FF000000"/>
        <rFont val="Calibri"/>
        <family val="2"/>
        <scheme val="minor"/>
      </rPr>
      <t>ID.AM-1.2</t>
    </r>
    <r>
      <rPr>
        <sz val="10"/>
        <color rgb="FF000000"/>
        <rFont val="Calibri"/>
        <family val="2"/>
        <scheme val="minor"/>
      </rPr>
      <t xml:space="preserve">: The inventory of assets associated with information and information processing facilities shall reflect changes in the organisation’s context and include all information necessary for effective accountability.	</t>
    </r>
  </si>
  <si>
    <t>•	Inventory specifications include for example, the manufacturer, device type, model, serial number, machine names and network addresses, physical location…
•	Accountability is the obligation to explain, justify, and take responsibility for one's actions. It implies answerability for the outcome of the task or process.
•	Changes include the decommissioning of material.</t>
  </si>
  <si>
    <r>
      <rPr>
        <b/>
        <sz val="10"/>
        <color rgb="FF000000"/>
        <rFont val="Calibri"/>
        <family val="2"/>
        <scheme val="minor"/>
      </rPr>
      <t>ID.AM-1.3</t>
    </r>
    <r>
      <rPr>
        <sz val="10"/>
        <color rgb="FF000000"/>
        <rFont val="Calibri"/>
        <family val="2"/>
        <scheme val="minor"/>
      </rPr>
      <t>: When unauthorised hardware is detected, it shall be quarantined for possible exception handling, removed, or replaced, and the inventory shall be updated accordingly.</t>
    </r>
  </si>
  <si>
    <t>•	Any unsupported hardware without a documented exception, is designated as unauthorised.
•	Unauthorised hardware can be detected during inventory, requests for support by the user or other means.</t>
  </si>
  <si>
    <r>
      <t>ID.AM-2:</t>
    </r>
    <r>
      <rPr>
        <sz val="10"/>
        <color rgb="FF000000"/>
        <rFont val="Calibri"/>
        <family val="2"/>
        <scheme val="minor"/>
      </rPr>
      <t xml:space="preserve"> Software platforms and applications used within the organisation are inventoried.</t>
    </r>
  </si>
  <si>
    <r>
      <rPr>
        <b/>
        <sz val="10"/>
        <color theme="1"/>
        <rFont val="Calibri"/>
        <family val="2"/>
        <scheme val="minor"/>
      </rPr>
      <t>BASIC_ID.AM-2.1</t>
    </r>
    <r>
      <rPr>
        <sz val="10"/>
        <color theme="1"/>
        <rFont val="Calibri"/>
        <family val="2"/>
        <scheme val="minor"/>
      </rPr>
      <t>: An inventory that reflects what software platforms and applications are being used in the organization shall be documented, reviewed, and updated when changes occur.</t>
    </r>
  </si>
  <si>
    <t>•	This inventory includes software programs, software platforms and databases, even if outsourced (SaaS).
•	Outsourcing arrangements should be part of the contractual agreements with the provider.
•	Information in the inventory should include for example: name, description, version, number of users, data processed, etc.
•	A distinction should be made between unsupported software and unauthorized software.
•	The use of an IT asset management tool could be considered.</t>
  </si>
  <si>
    <r>
      <rPr>
        <b/>
        <sz val="10"/>
        <rFont val="Calibri"/>
        <family val="2"/>
        <scheme val="minor"/>
      </rPr>
      <t>ID.AM-2.2</t>
    </r>
    <r>
      <rPr>
        <sz val="10"/>
        <rFont val="Calibri"/>
        <family val="2"/>
        <scheme val="minor"/>
      </rPr>
      <t>: The inventory of software platforms and applications associated with information and information processing shall reflect changes in the organisation’s context and include all information necessary for effective accountability.</t>
    </r>
  </si>
  <si>
    <t>The inventory of software platforms and applications should include the title, publisher, initial install/use date, and business purpose for each entry; where appropriate, include the Uniform Resource Locator (URL), app store(s), version(s), deployment mechanism, and decommission date.</t>
  </si>
  <si>
    <r>
      <rPr>
        <b/>
        <sz val="10"/>
        <rFont val="Calibri"/>
        <family val="2"/>
        <scheme val="minor"/>
      </rPr>
      <t>ID.AM-2.3</t>
    </r>
    <r>
      <rPr>
        <sz val="10"/>
        <rFont val="Calibri"/>
        <family val="2"/>
        <scheme val="minor"/>
      </rPr>
      <t>: Individuals who are responsible and who are accountable for administering software platforms and applications within the organisation shall be identified.</t>
    </r>
  </si>
  <si>
    <r>
      <rPr>
        <b/>
        <sz val="10"/>
        <rFont val="Calibri"/>
        <family val="2"/>
        <scheme val="minor"/>
      </rPr>
      <t>ID.AM-2.4:</t>
    </r>
    <r>
      <rPr>
        <sz val="10"/>
        <rFont val="Calibri"/>
        <family val="2"/>
        <scheme val="minor"/>
      </rPr>
      <t xml:space="preserve"> When unauthorised software is detected, it shall be quarantined for possible exception handling, removed, or replaced, and the inventory shall be updated accordingly.</t>
    </r>
  </si>
  <si>
    <t>•	Any unsupported software without an exception documentation, is designated as unauthorised.
•	Unauthorised software can be detected during inventory, requests for support by the user or other means.</t>
  </si>
  <si>
    <r>
      <rPr>
        <b/>
        <sz val="10"/>
        <color theme="1"/>
        <rFont val="Calibri"/>
        <family val="2"/>
        <scheme val="minor"/>
      </rPr>
      <t>BASIC_ID.AM-3.1</t>
    </r>
    <r>
      <rPr>
        <sz val="10"/>
        <color theme="1"/>
        <rFont val="Calibri"/>
        <family val="2"/>
        <scheme val="minor"/>
      </rPr>
      <t>: Information that the organisation stores and uses shall be identified.</t>
    </r>
  </si>
  <si>
    <t>•	Start by listing all the types of information your business stores or uses. Define “information type” in any useful way that makes sense to your business. You may want to have your employees make a list of all the information they use in their regular activities. List everything you can think of, but you do not need to be too specific. For example, you may keep customer names and email addresses, receipts for raw material, your banking information, or other proprietary information.
•	Consider mapping this information with the associated assets identified in the inventories of physical devices, systems, software platforms and applications used within the organisation 
(see ID.AM-1 &amp; ID.AM-2).</t>
  </si>
  <si>
    <r>
      <rPr>
        <b/>
        <sz val="10"/>
        <rFont val="Calibri"/>
        <family val="2"/>
        <scheme val="minor"/>
      </rPr>
      <t>ID.AM-3.2</t>
    </r>
    <r>
      <rPr>
        <sz val="10"/>
        <rFont val="Calibri"/>
        <family val="2"/>
        <scheme val="minor"/>
      </rPr>
      <t>: All connections within the organisation's ICT/OT environment, and to other organisation-internal platforms shall be mapped, documented, approved, and updated as appropriate.</t>
    </r>
  </si>
  <si>
    <t>•	Connection information includes, for example, the interface characteristics, data characteristics, ports, protocols, addresses, description of the data, security requirements, and the nature of the connection.
•	Configuration management can be used as supporting asset.
•	This documentation should not be stored only on the network it represents.
•	Consider keeping a copy of this documentation in a safe offline environment (e.g. offline hard disk, paper hardcopy, …)</t>
  </si>
  <si>
    <r>
      <t xml:space="preserve">ID.AM-4: </t>
    </r>
    <r>
      <rPr>
        <sz val="10"/>
        <color rgb="FF000000"/>
        <rFont val="Calibri"/>
        <family val="2"/>
        <scheme val="minor"/>
      </rPr>
      <t>External information systems are catalogued</t>
    </r>
    <r>
      <rPr>
        <b/>
        <sz val="10"/>
        <color rgb="FF000000"/>
        <rFont val="Calibri"/>
        <family val="2"/>
        <scheme val="minor"/>
      </rPr>
      <t>,</t>
    </r>
  </si>
  <si>
    <r>
      <rPr>
        <b/>
        <sz val="10"/>
        <color theme="1"/>
        <rFont val="Calibri"/>
        <family val="2"/>
        <scheme val="minor"/>
      </rPr>
      <t>ID.AM-4.1</t>
    </r>
    <r>
      <rPr>
        <sz val="10"/>
        <color theme="1"/>
        <rFont val="Calibri"/>
        <family val="2"/>
        <scheme val="minor"/>
      </rPr>
      <t>: The organisation shall map, document, authorise and when changes occur, update, all external services and the connections made with them.</t>
    </r>
  </si>
  <si>
    <t>•	The outsourcing of systems, software platforms and applications used within the organisation is covered in ID.AM-1 &amp; ID.AM-2
•	External information systems are systems or components of systems for which organisations typically have no direct supervision and authority over the application of security requirements and controls, or the determination of the effectiveness of implemented controls on those systems i.e., services that are run in cloud, SaaS, hosting or other external environments, API (Application Programming Interface)…
•	Mapping external services and the connections made to them and authorising them in advance avoids wasting unnecessary resources investigating a supposedly non-authenticated connection to external systems.•	Mapping external services and the connections made to them and authorizing them in advance avoids wasting unnecessary resources investigating a supposedly non-authenticated connection to external systems.</t>
  </si>
  <si>
    <r>
      <t>ID.AM-5:</t>
    </r>
    <r>
      <rPr>
        <sz val="10"/>
        <color rgb="FF000000"/>
        <rFont val="Calibri"/>
        <family val="2"/>
        <scheme val="minor"/>
      </rPr>
      <t xml:space="preserve"> Resources (e.g., hardware, devices, data, time, personnel, and software) are prioritised based on their classification, criticality, and business value,</t>
    </r>
  </si>
  <si>
    <r>
      <rPr>
        <b/>
        <sz val="10"/>
        <color theme="1"/>
        <rFont val="Calibri"/>
        <family val="2"/>
        <scheme val="minor"/>
      </rPr>
      <t>BASIC_ID.AM-5.1</t>
    </r>
    <r>
      <rPr>
        <sz val="10"/>
        <color theme="1"/>
        <rFont val="Calibri"/>
        <family val="2"/>
        <scheme val="minor"/>
      </rPr>
      <t>: The organisation’s resources (hardware, devices, data, time, personnel, information, and software) shall be prioritised based on their classification, criticality, and business value.</t>
    </r>
  </si>
  <si>
    <t>•	Create a classification for sensitive information by first determining categories, e.g.
o	Public - freely accessible to all, even externally
o	Internal - accessible only to members of your organisation
o	Confidential - accessible only to those whose duties require access.
•	Communicate these categories and identify what types of data fall into these categories (HR data, financial data, legal data, personal data, etc.).
•	Consider the use of the Traffic Light Protocol (TLP).
•	Data classification should apply to the three aspects: C-I-A.</t>
  </si>
  <si>
    <r>
      <t>ID.AM-6:</t>
    </r>
    <r>
      <rPr>
        <sz val="10"/>
        <color rgb="FF000000"/>
        <rFont val="Calibri"/>
        <family val="2"/>
        <scheme val="minor"/>
      </rPr>
      <t>Cybersecurity roles, responsibilities, and authorities for the entire workforce and third-party stakeholders are established.</t>
    </r>
  </si>
  <si>
    <r>
      <rPr>
        <b/>
        <sz val="10"/>
        <color theme="0"/>
        <rFont val="Calibri"/>
        <family val="2"/>
        <scheme val="minor"/>
      </rPr>
      <t>ID.AM-6.1</t>
    </r>
    <r>
      <rPr>
        <sz val="10"/>
        <color theme="0"/>
        <rFont val="Calibri"/>
        <family val="2"/>
        <scheme val="minor"/>
      </rPr>
      <t>: Information security and cybersecurity roles, responsibilities and authorities within the organisation shall be documented, reviewed, authorised, and updated and alignment with organisation-internal roles and external partners.</t>
    </r>
  </si>
  <si>
    <t>You should consider working through the following tasks:
•	Describe security roles, responsibilities, and authorities: who in your organisation should be consulted, informed, and held accountable for all or part of your assets.
•	Provide security roles, responsibilities, and authority for all key functions in information/cybersecurity (legal, detection activities…).
•	Include information/cybersecurity roles and responsibilities for third-party providers (e.g. suppliers, customers, partners) with physical or logical access to the organisation’s ICT/OT environment.</t>
  </si>
  <si>
    <r>
      <t>Business Environment (ID.BE):</t>
    </r>
    <r>
      <rPr>
        <sz val="10"/>
        <color theme="1"/>
        <rFont val="Calibri"/>
        <family val="2"/>
        <scheme val="minor"/>
      </rPr>
      <t xml:space="preserve"> The organisation's mission, objectives, stakeholders and activities are understood and prioritised; that information is used to determine cybersecurity roles and responsibilities, and support risk management decisions.</t>
    </r>
  </si>
  <si>
    <r>
      <t>ID.BE-1:</t>
    </r>
    <r>
      <rPr>
        <sz val="10"/>
        <color rgb="FF000000"/>
        <rFont val="Calibri"/>
        <family val="2"/>
        <scheme val="minor"/>
      </rPr>
      <t>The organisation’s role in the supply chain is identified and communicated.</t>
    </r>
  </si>
  <si>
    <r>
      <rPr>
        <b/>
        <sz val="10"/>
        <color theme="1"/>
        <rFont val="Calibri"/>
        <family val="2"/>
        <scheme val="minor"/>
      </rPr>
      <t>ID.BE-1.1</t>
    </r>
    <r>
      <rPr>
        <sz val="10"/>
        <color theme="1"/>
        <rFont val="Calibri"/>
        <family val="2"/>
        <scheme val="minor"/>
      </rPr>
      <t xml:space="preserve">: The organisation’s role in the supply chain shall be identified, documented, and communicated. </t>
    </r>
  </si>
  <si>
    <t>•	The organisation should be able to clearly identify who is upstream and downstream of the organisation and which suppliers provide services, capabilities, products and items to the organisation.
•	The organisation should communicate its position to its upstream and downstream so that those entities know where they stand in terms of their critical importance to the organisation's operations.</t>
  </si>
  <si>
    <r>
      <t>ID.BE-2:</t>
    </r>
    <r>
      <rPr>
        <sz val="10"/>
        <color rgb="FF000000"/>
        <rFont val="Calibri"/>
        <family val="2"/>
        <scheme val="minor"/>
      </rPr>
      <t xml:space="preserve"> The organisation’s place in critical infrastructure and its industry sector is identified and communicated.</t>
    </r>
  </si>
  <si>
    <r>
      <rPr>
        <b/>
        <sz val="10"/>
        <color theme="1"/>
        <rFont val="Calibri"/>
        <family val="2"/>
        <scheme val="minor"/>
      </rPr>
      <t>ID.BE-2.1</t>
    </r>
    <r>
      <rPr>
        <sz val="10"/>
        <color theme="1"/>
        <rFont val="Calibri"/>
        <family val="2"/>
        <scheme val="minor"/>
      </rPr>
      <t>: The organisation’s place in critical infrastructure and its industry sector shall be identified and communicated.</t>
    </r>
  </si>
  <si>
    <t>The organisation covered by NIS legislation has a responsibility to know the other organisations in the same sector in order to work with them to achieve the objectives set by NIS for that particular sector.</t>
  </si>
  <si>
    <r>
      <t xml:space="preserve">ID.BE-3: </t>
    </r>
    <r>
      <rPr>
        <sz val="10"/>
        <color rgb="FF000000"/>
        <rFont val="Calibri"/>
        <family val="2"/>
        <scheme val="minor"/>
      </rPr>
      <t>Priorities regarding organisational mission, objectives, and activities are established and communicated.</t>
    </r>
  </si>
  <si>
    <r>
      <rPr>
        <b/>
        <sz val="10"/>
        <color theme="1"/>
        <rFont val="Calibri"/>
        <family val="2"/>
        <scheme val="minor"/>
      </rPr>
      <t>ID.BE-3.1</t>
    </r>
    <r>
      <rPr>
        <sz val="10"/>
        <color theme="1"/>
        <rFont val="Calibri"/>
        <family val="2"/>
        <scheme val="minor"/>
      </rPr>
      <t>: Priorities for organisational mission, objectives, and activities are established and communicated.</t>
    </r>
  </si>
  <si>
    <t>Information protection needs should be determined, and the related processes revised as necessary.</t>
  </si>
  <si>
    <r>
      <t>ID.BE-4:</t>
    </r>
    <r>
      <rPr>
        <sz val="10"/>
        <color rgb="FF000000"/>
        <rFont val="Calibri"/>
        <family val="2"/>
        <scheme val="minor"/>
      </rPr>
      <t xml:space="preserve"> Dependencies and critical functions for delivery of critical services are established.</t>
    </r>
  </si>
  <si>
    <r>
      <rPr>
        <b/>
        <sz val="10"/>
        <rFont val="Calibri"/>
        <family val="2"/>
        <scheme val="minor"/>
      </rPr>
      <t>ID.BE-4.1</t>
    </r>
    <r>
      <rPr>
        <sz val="10"/>
        <rFont val="Calibri"/>
        <family val="2"/>
        <scheme val="minor"/>
      </rPr>
      <t>: Dependencies and mission-critical functions for the delivery of critical services shall be identified, documented, and prioritised according to their criticality as part of the risk assessment process.</t>
    </r>
  </si>
  <si>
    <t>Dependencies and business-critical functions should include support services.</t>
  </si>
  <si>
    <r>
      <t xml:space="preserve">ID.BE-5: </t>
    </r>
    <r>
      <rPr>
        <sz val="10"/>
        <color rgb="FF000000"/>
        <rFont val="Calibri"/>
        <family val="2"/>
        <scheme val="minor"/>
      </rPr>
      <t>Resilience requirements to support delivery of critical services are established for all operating states (e.g. under duress/attack, during recovery, normal operations).</t>
    </r>
  </si>
  <si>
    <r>
      <rPr>
        <b/>
        <sz val="10"/>
        <color theme="1"/>
        <rFont val="Calibri"/>
        <family val="2"/>
        <scheme val="minor"/>
      </rPr>
      <t>ID.BE-5.1</t>
    </r>
    <r>
      <rPr>
        <sz val="10"/>
        <color theme="1"/>
        <rFont val="Calibri"/>
        <family val="2"/>
        <scheme val="minor"/>
      </rPr>
      <t>:To support cyber resilience and secure the delivery of critical services, the necessary requirements are identified, documented and their implementation tested and approved.</t>
    </r>
  </si>
  <si>
    <t>•	Consider implementing resiliency mechanisms to support normal and adverse operational situations (e.g. failsafe, load balancing, hot swap).
•	Consider aspects of business continuity management in the Business Impact Analysis (BIA), Disaster Recovery Plan (DRP) and Business Continuity Plan (BCP), for example.</t>
  </si>
  <si>
    <r>
      <t xml:space="preserve">Governance (ID.GV): </t>
    </r>
    <r>
      <rPr>
        <sz val="10"/>
        <color theme="1"/>
        <rFont val="Calibri"/>
        <family val="2"/>
        <scheme val="minor"/>
      </rPr>
      <t>The policies, procedures, and processes to manage and monitor the organisation’s regulatory, legal, risk, environmental, and operational requirements are understood and inform the management of cybersecurity risk.</t>
    </r>
  </si>
  <si>
    <r>
      <rPr>
        <b/>
        <sz val="10"/>
        <color theme="1"/>
        <rFont val="Calibri"/>
        <family val="2"/>
        <scheme val="minor"/>
      </rPr>
      <t>BASIC_ID.GV-1.1</t>
    </r>
    <r>
      <rPr>
        <sz val="10"/>
        <color theme="1"/>
        <rFont val="Calibri"/>
        <family val="2"/>
        <scheme val="minor"/>
      </rPr>
      <t>:Policies and procedures for information security and cybersecurity shall be created, documented, reviewed, approved, and updated when changes occur.</t>
    </r>
  </si>
  <si>
    <r>
      <rPr>
        <b/>
        <sz val="10"/>
        <color theme="1"/>
        <rFont val="Calibri"/>
        <family val="2"/>
        <scheme val="minor"/>
      </rPr>
      <t>ID.GV-1.2</t>
    </r>
    <r>
      <rPr>
        <sz val="10"/>
        <color theme="1"/>
        <rFont val="Calibri"/>
        <family val="2"/>
        <scheme val="minor"/>
      </rPr>
      <t>: An organisation-wide information security and cybersecurity policy shall be established, documented, updated when changes occur, disseminated, and approved by senior management.</t>
    </r>
  </si>
  <si>
    <t>The policy should include, for example:
•	The identification and assignment of roles, responsibilities, management commitment, coordination among organisational entities, and compliance. Guidance on role profiles along with their identified titles, missions, tasks, skills, knowledge, competences is available in the "European Cybersecurity Skills Framework Role Profiles" by ENISA. (https://www.enisa.europa.eu/publications/european-cybersecurity-skills-framework-role-profiles)
•	The coordination among organisational entities responsible for the different aspects of security (i.e., technical, physical, personnel, cyber-physical, information, access control, media protection, vulnerability management, maintenance, monitoring)
•	The coverage of the full life cycle of the ICT/OT systems.</t>
  </si>
  <si>
    <r>
      <t xml:space="preserve">ID.GV-3: </t>
    </r>
    <r>
      <rPr>
        <sz val="10"/>
        <color rgb="FF000000"/>
        <rFont val="Calibri"/>
        <family val="2"/>
        <scheme val="minor"/>
      </rPr>
      <t>Legal and regulatory requirements regarding cybersecurity, including privacy and civil liberties obligations, are understood, and managed.</t>
    </r>
  </si>
  <si>
    <r>
      <rPr>
        <b/>
        <sz val="10"/>
        <color theme="1"/>
        <rFont val="Calibri"/>
        <family val="2"/>
        <scheme val="minor"/>
      </rPr>
      <t>BASIC_ID.GV-3.1</t>
    </r>
    <r>
      <rPr>
        <sz val="10"/>
        <color theme="1"/>
        <rFont val="Calibri"/>
        <family val="2"/>
        <scheme val="minor"/>
      </rPr>
      <t>: Legal and regulatory requirements regarding information/cybersecurity, including privacy obligations, shall be understood, and implemented.</t>
    </r>
  </si>
  <si>
    <r>
      <rPr>
        <b/>
        <sz val="10"/>
        <color theme="1"/>
        <rFont val="Calibri"/>
        <family val="2"/>
        <scheme val="minor"/>
      </rPr>
      <t>ID.GV-3.2</t>
    </r>
    <r>
      <rPr>
        <sz val="10"/>
        <color theme="1"/>
        <rFont val="Calibri"/>
        <family val="2"/>
        <scheme val="minor"/>
      </rPr>
      <t>: Legal and regulatory requirements regarding information/cybersecurity, including privacy obligations, shall be managed.</t>
    </r>
  </si>
  <si>
    <t>•	There should be regular reviews to ensure the continuous compliance with legal and regulatory requirements regarding information/cybersecurity, including privacy obligations.
•	This requirement also applies to contractors and service providers.</t>
  </si>
  <si>
    <r>
      <rPr>
        <b/>
        <sz val="10"/>
        <color theme="1"/>
        <rFont val="Calibri"/>
        <family val="2"/>
        <scheme val="minor"/>
      </rPr>
      <t>BASIC_ID.GV-4.1</t>
    </r>
    <r>
      <rPr>
        <sz val="10"/>
        <color theme="1"/>
        <rFont val="Calibri"/>
        <family val="2"/>
        <scheme val="minor"/>
      </rPr>
      <t>: As part of the company's overall risk management, a comprehensive strategy to manage information security and cybersecurity risks shall be developed and updated when changes occur.</t>
    </r>
  </si>
  <si>
    <r>
      <rPr>
        <b/>
        <sz val="10"/>
        <color theme="1"/>
        <rFont val="Calibri"/>
        <family val="2"/>
        <scheme val="minor"/>
      </rPr>
      <t>ID.GV-4.2</t>
    </r>
    <r>
      <rPr>
        <sz val="10"/>
        <color theme="1"/>
        <rFont val="Calibri"/>
        <family val="2"/>
        <scheme val="minor"/>
      </rPr>
      <t>: Information security and cybersecurity risks shall be documented, formally approved, and updated when changes occur.</t>
    </r>
  </si>
  <si>
    <t>Consider using Risk Management tools.</t>
  </si>
  <si>
    <r>
      <rPr>
        <b/>
        <sz val="10"/>
        <color theme="1"/>
        <rFont val="Calibri"/>
        <family val="2"/>
        <scheme val="minor"/>
      </rPr>
      <t>BASIC_ID.RA-1.1</t>
    </r>
    <r>
      <rPr>
        <sz val="10"/>
        <color theme="1"/>
        <rFont val="Calibri"/>
        <family val="2"/>
        <scheme val="minor"/>
      </rPr>
      <t>:Threats and vulnerabilities shall be identified.</t>
    </r>
  </si>
  <si>
    <r>
      <rPr>
        <b/>
        <sz val="10"/>
        <color theme="1"/>
        <rFont val="Calibri"/>
        <family val="2"/>
        <scheme val="minor"/>
      </rPr>
      <t>ID.RA-1.2</t>
    </r>
    <r>
      <rPr>
        <sz val="10"/>
        <color theme="1"/>
        <rFont val="Calibri"/>
        <family val="2"/>
        <scheme val="minor"/>
      </rPr>
      <t>: A process shall be established to monitor, identify, and document vulnerabilities of the organisation's business-critical systems in a continuous manner.</t>
    </r>
  </si>
  <si>
    <t>•	Wherever safe and feasible, the use of vulnerability scanning should be considered.
•	The organisation should establish and maintain a testing program appropriate to its size, complexity, and maturity.</t>
  </si>
  <si>
    <r>
      <t xml:space="preserve">ID.RA-2: </t>
    </r>
    <r>
      <rPr>
        <sz val="10"/>
        <color rgb="FF000000"/>
        <rFont val="Calibri"/>
        <family val="2"/>
        <scheme val="minor"/>
      </rPr>
      <t>Cyber threat intelligence is received from information sharing forums and sources.</t>
    </r>
  </si>
  <si>
    <r>
      <rPr>
        <b/>
        <sz val="10"/>
        <color theme="1"/>
        <rFont val="Calibri"/>
        <family val="2"/>
        <scheme val="minor"/>
      </rPr>
      <t>ID.RA-2.1</t>
    </r>
    <r>
      <rPr>
        <sz val="10"/>
        <color theme="1"/>
        <rFont val="Calibri"/>
        <family val="2"/>
        <scheme val="minor"/>
      </rPr>
      <t xml:space="preserve">:A threat and vulnerability awareness programme that includes a cross-organisation information-sharing capability shall be implemented. </t>
    </r>
  </si>
  <si>
    <t>A threat and vulnerability awareness programme should include ongoing contact with security groups and associations in order to receive security alerts and advisories. (Security groups and associations include, for example, special interest groups, forums, professional associations, news groups, and/or peer groups of security professionals in similar organisations). This contact can include the sharing of information about potential vulnerabilities and incidents. This sharing capability should include a facility to share unclassified and classified information.</t>
  </si>
  <si>
    <r>
      <rPr>
        <b/>
        <sz val="10"/>
        <color theme="1"/>
        <rFont val="Calibri"/>
        <family val="2"/>
        <scheme val="minor"/>
      </rPr>
      <t>BASIC_ID.RA-5.1</t>
    </r>
    <r>
      <rPr>
        <sz val="10"/>
        <color theme="1"/>
        <rFont val="Calibri"/>
        <family val="2"/>
        <scheme val="minor"/>
      </rPr>
      <t>: The organisation shall conduct risk assessments in which risk is determined by threats, vulnerabilities and impact on business processes and assets.</t>
    </r>
  </si>
  <si>
    <r>
      <rPr>
        <b/>
        <sz val="10"/>
        <color theme="1"/>
        <rFont val="Calibri"/>
        <family val="2"/>
        <scheme val="minor"/>
      </rPr>
      <t>ID.RA-5.2</t>
    </r>
    <r>
      <rPr>
        <sz val="10"/>
        <color theme="1"/>
        <rFont val="Calibri"/>
        <family val="2"/>
        <scheme val="minor"/>
      </rPr>
      <t>: The organisation shall conduct and document risk assessments in which risk is determined by threats, vulnerabilities, impact on business processes and assets, and the likelihood of their occurrence.</t>
    </r>
  </si>
  <si>
    <t>•	Risk assessment should include threats from insiders and external parties.
•	Qualitative and/or quantitative risk analysis methods 
(MAPGOOD, ISO27005, CIS RAM, …) can be used together with software tooling.</t>
  </si>
  <si>
    <r>
      <t xml:space="preserve">ID.RA-6: </t>
    </r>
    <r>
      <rPr>
        <sz val="10"/>
        <color theme="1"/>
        <rFont val="Calibri"/>
        <family val="2"/>
        <scheme val="minor"/>
      </rPr>
      <t>Risk responses are identified and prioritised.</t>
    </r>
  </si>
  <si>
    <r>
      <rPr>
        <b/>
        <sz val="10"/>
        <color theme="1"/>
        <rFont val="Calibri"/>
        <family val="2"/>
        <scheme val="minor"/>
      </rPr>
      <t>ID.RA-6.1</t>
    </r>
    <r>
      <rPr>
        <sz val="10"/>
        <color theme="1"/>
        <rFont val="Calibri"/>
        <family val="2"/>
        <scheme val="minor"/>
      </rPr>
      <t>: A comprehensive strategy shall be developed and implemented to manage risks to the organisation’s critical systems, that includes the identification and prioritisation of risk responses.</t>
    </r>
  </si>
  <si>
    <t>•	Management and employees should be involved in information security and cybersecurity.
•	It should be identified what the most important assets are, and how they are protected.
•	It should be clear what impact will be if these assets are compromised.
•	It should be established how the implementation of adequate mitigation measures will be organised.</t>
  </si>
  <si>
    <r>
      <t xml:space="preserve">Risk Management Strategy (ID.RM): </t>
    </r>
    <r>
      <rPr>
        <sz val="10"/>
        <color theme="1"/>
        <rFont val="Calibri"/>
        <family val="2"/>
        <scheme val="minor"/>
      </rPr>
      <t>The organisation’s priorities, constraints, risk tolerances, and assumptions are established and used to support operational risk decisions.</t>
    </r>
  </si>
  <si>
    <r>
      <t xml:space="preserve">ID.RM-1: </t>
    </r>
    <r>
      <rPr>
        <sz val="10"/>
        <color rgb="FF000000"/>
        <rFont val="Calibri"/>
        <family val="2"/>
        <scheme val="minor"/>
      </rPr>
      <t>Risk management processes are established, managed, and agreed to by organisational stakeholders.</t>
    </r>
  </si>
  <si>
    <r>
      <rPr>
        <b/>
        <sz val="10"/>
        <color theme="1"/>
        <rFont val="Calibri"/>
        <family val="2"/>
        <scheme val="minor"/>
      </rPr>
      <t>ID.RM-1.1</t>
    </r>
    <r>
      <rPr>
        <sz val="10"/>
        <color theme="1"/>
        <rFont val="Calibri"/>
        <family val="2"/>
        <scheme val="minor"/>
      </rPr>
      <t>:A cyber risk management process that identifies key internal and external stakeholders and facilitates addressing risk-related issues and information shall be created, documented, reviewed, approved, and updated when changes occur.</t>
    </r>
  </si>
  <si>
    <t>External stakeholders include customers, investors, shareholders, suppliers, government agencies and the wider community.</t>
  </si>
  <si>
    <r>
      <t xml:space="preserve">ID.RM-2: </t>
    </r>
    <r>
      <rPr>
        <sz val="10"/>
        <color theme="1"/>
        <rFont val="Calibri"/>
        <family val="2"/>
        <scheme val="minor"/>
      </rPr>
      <t>Organisational risk tolerance is determined and clearly expressed.</t>
    </r>
  </si>
  <si>
    <r>
      <rPr>
        <b/>
        <sz val="10"/>
        <color theme="1"/>
        <rFont val="Calibri"/>
        <family val="2"/>
        <scheme val="minor"/>
      </rPr>
      <t>ID.RM-2.1</t>
    </r>
    <r>
      <rPr>
        <sz val="10"/>
        <color theme="1"/>
        <rFont val="Calibri"/>
        <family val="2"/>
        <scheme val="minor"/>
      </rPr>
      <t>: The organisation shall clearly determine its risk appetite.</t>
    </r>
  </si>
  <si>
    <t>The determination and expression of risk tolerance (risk appetite) should be in line with the policies on information security and cybersecurity, as this will make it easier to demonstrate coherence between policies, risk tolerance and measures.</t>
  </si>
  <si>
    <r>
      <t>ID.RM-3:</t>
    </r>
    <r>
      <rPr>
        <sz val="10"/>
        <color theme="1"/>
        <rFont val="Calibri"/>
        <family val="2"/>
        <scheme val="minor"/>
      </rPr>
      <t xml:space="preserve"> The organisation’s determination of risk tolerance is informed by its role in critical infrastructure and sector specific risk analysis.</t>
    </r>
  </si>
  <si>
    <r>
      <rPr>
        <b/>
        <sz val="10"/>
        <color theme="1"/>
        <rFont val="Calibri"/>
        <family val="2"/>
        <scheme val="minor"/>
      </rPr>
      <t>ID.RM-3.1</t>
    </r>
    <r>
      <rPr>
        <sz val="10"/>
        <color theme="1"/>
        <rFont val="Calibri"/>
        <family val="2"/>
        <scheme val="minor"/>
      </rPr>
      <t>: The organisation’s role in critical infrastructure and its sector shall determine the organisation’s risk appetite.</t>
    </r>
  </si>
  <si>
    <t>No additional guidance on this topic.</t>
  </si>
  <si>
    <r>
      <t>Supply Chain Risk Management (ID.SC):</t>
    </r>
    <r>
      <rPr>
        <sz val="10"/>
        <color theme="1"/>
        <rFont val="Calibri"/>
        <family val="2"/>
        <scheme val="minor"/>
      </rPr>
      <t xml:space="preserve">
The organisation’s priorities, constraints, risk tolerances, and assumptions are established and used to support risk decisions associated with managing supply chain risk. The organisation has established and implemented the processes to identify, assess and manage supply chain risks.</t>
    </r>
  </si>
  <si>
    <r>
      <t xml:space="preserve">ID.SC-2: </t>
    </r>
    <r>
      <rPr>
        <sz val="10"/>
        <color theme="1"/>
        <rFont val="Calibri"/>
        <family val="2"/>
        <scheme val="minor"/>
      </rPr>
      <t>Suppliers and third-party partners of information systems, components, and services are identified, prioritised, and assessed using a cyber supply chain risk assessment process.</t>
    </r>
  </si>
  <si>
    <r>
      <rPr>
        <b/>
        <sz val="10"/>
        <color theme="1"/>
        <rFont val="Calibri"/>
        <family val="2"/>
        <scheme val="minor"/>
      </rPr>
      <t>ID.SC-2.1</t>
    </r>
    <r>
      <rPr>
        <sz val="10"/>
        <color theme="1"/>
        <rFont val="Calibri"/>
        <family val="2"/>
        <scheme val="minor"/>
      </rPr>
      <t>: The organisation shall conduct cyber supply chain risk assessments at least annually or when a change to the organisation’s critical systems, operational environment, or supply chain occurs; These assessments shall be documented, and the results disseminated to relevant stakeholders including those responsible for ICT/OT systems.</t>
    </r>
  </si>
  <si>
    <t>This assessment should identify and prioritise potential negative impacts to the organisation from the risks associated with the distributed and interconnected nature of ICT/OT product and service supply chains.</t>
  </si>
  <si>
    <r>
      <t xml:space="preserve">ID.SC-3: </t>
    </r>
    <r>
      <rPr>
        <sz val="10"/>
        <color theme="1"/>
        <rFont val="Calibri"/>
        <family val="2"/>
        <scheme val="minor"/>
      </rPr>
      <t>Contracts with suppliers and third-party partners are used to implement appropriate measures designed to meet the objectives of an organisation’s cybersecurity program and Cyber Supply Chain Risk Management Plan.</t>
    </r>
  </si>
  <si>
    <r>
      <rPr>
        <b/>
        <sz val="10"/>
        <color theme="1"/>
        <rFont val="Calibri"/>
        <family val="2"/>
        <scheme val="minor"/>
      </rPr>
      <t>ID.SC-3.1</t>
    </r>
    <r>
      <rPr>
        <sz val="10"/>
        <color theme="1"/>
        <rFont val="Calibri"/>
        <family val="2"/>
        <scheme val="minor"/>
      </rPr>
      <t>: Based on the results of the cyber supply chain risk assessment, a contractual framework for suppliers and external partners shall be established to address sharing of sensitive information and distributed and interconnected ICT/OT products and services.</t>
    </r>
  </si>
  <si>
    <t>•	Entities not subject to the NIS legislation should consider business-critical suppliers and third-party partners only.
•	Keep in mind that GDPR requirements need to be fulfilled whenever business information contains personal data (applicable on all levels), i.e. security measures need to be addressed within the contractual framework.</t>
  </si>
  <si>
    <r>
      <t xml:space="preserve">ID.SC-4: </t>
    </r>
    <r>
      <rPr>
        <sz val="10"/>
        <color theme="1"/>
        <rFont val="Calibri"/>
        <family val="2"/>
        <scheme val="minor"/>
      </rPr>
      <t>Suppliers and third-party partners are routinely assessed using audits, test results, or other forms of evaluations to confirm they are meeting their contractual obligations.</t>
    </r>
  </si>
  <si>
    <r>
      <rPr>
        <b/>
        <sz val="10"/>
        <color theme="1"/>
        <rFont val="Calibri"/>
        <family val="2"/>
        <scheme val="minor"/>
      </rPr>
      <t>ID.SC-4.1</t>
    </r>
    <r>
      <rPr>
        <sz val="10"/>
        <color theme="1"/>
        <rFont val="Calibri"/>
        <family val="2"/>
        <scheme val="minor"/>
      </rPr>
      <t>: The organisation shall review assessments of suppliers’ and third-party partners’ compliance with contractual obligations by routinely reviewing audits, test results, and other evaluations.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</si>
  <si>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 critical suppliers and third-party partners only.</t>
    </r>
  </si>
  <si>
    <r>
      <t xml:space="preserve">ID.SC-5: </t>
    </r>
    <r>
      <rPr>
        <sz val="10"/>
        <color theme="1"/>
        <rFont val="Calibri"/>
        <family val="2"/>
        <scheme val="minor"/>
      </rPr>
      <t>Response and recovery planning and testing are conducted with suppliers and third-party providers.</t>
    </r>
  </si>
  <si>
    <r>
      <rPr>
        <b/>
        <sz val="10"/>
        <color theme="1"/>
        <rFont val="Calibri"/>
        <family val="2"/>
        <scheme val="minor"/>
      </rPr>
      <t>ID.SC-5.1</t>
    </r>
    <r>
      <rPr>
        <sz val="10"/>
        <color theme="1"/>
        <rFont val="Calibri"/>
        <family val="2"/>
        <scheme val="minor"/>
      </rPr>
      <t>: The organisation shall identify and document key personnel from suppliers and third-party partners to include them as stakeholders in response and recovery planning activities.</t>
    </r>
  </si>
  <si>
    <r>
      <rPr>
        <b/>
        <sz val="10"/>
        <color theme="0"/>
        <rFont val="Calibri"/>
        <family val="2"/>
        <scheme val="minor"/>
      </rPr>
      <t>BASIC_PR.AC-1.1</t>
    </r>
    <r>
      <rPr>
        <sz val="10"/>
        <color theme="0"/>
        <rFont val="Calibri"/>
        <family val="2"/>
        <scheme val="minor"/>
      </rPr>
      <t xml:space="preserve">: Identities and credentials for authorised devices and users shall be managed.
</t>
    </r>
  </si>
  <si>
    <t>Identities and credentials for authorised devices and users could be managed by means of a password policy. A password policy is a set of rules designed to enhance ICT/OT security by encouraging organisations to: (This list is not exhaustive and the measures listed should be considered, as appropriate)
•	Change all default passwords.
•	Ensure that no-one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</si>
  <si>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rPr>
        <b/>
        <sz val="10"/>
        <rFont val="Calibri"/>
        <family val="2"/>
        <scheme val="minor"/>
      </rPr>
      <t>PR.AC-1.2</t>
    </r>
    <r>
      <rPr>
        <sz val="10"/>
        <rFont val="Calibri"/>
        <family val="2"/>
        <scheme val="minor"/>
      </rPr>
      <t>:Identities and credentials for authorised devices and users shall be managed, where feasible through automated mechanisms.</t>
    </r>
  </si>
  <si>
    <t>•	Automated mechanisms can help to support the management and auditing of information system credentials.
•	Consider strong user authentication, meaning authentication based on the use of at least two authentication factors from different categories of either knowledge (something only the user knows), possession (something only the user possesses) or inherence (something the user is). These must be independent, in that the breach of one must not compromise the reliability of the others. Strong user authentication must be designed in such a way as to protect the confidentiality of the authentication data.</t>
  </si>
  <si>
    <r>
      <rPr>
        <b/>
        <sz val="10"/>
        <color theme="1"/>
        <rFont val="Calibri"/>
        <family val="2"/>
        <scheme val="minor"/>
      </rPr>
      <t>BASIC_PR.AC-2.1</t>
    </r>
    <r>
      <rPr>
        <sz val="10"/>
        <color theme="1"/>
        <rFont val="Calibri"/>
        <family val="2"/>
        <scheme val="minor"/>
      </rPr>
      <t>: Physical access to the facility, servers and network components shall be managed.</t>
    </r>
  </si>
  <si>
    <r>
      <rPr>
        <b/>
        <sz val="10"/>
        <rFont val="Calibri"/>
        <family val="2"/>
        <scheme val="minor"/>
      </rPr>
      <t>PR.AC-2.2</t>
    </r>
    <r>
      <rPr>
        <sz val="10"/>
        <rFont val="Calibri"/>
        <family val="2"/>
        <scheme val="minor"/>
      </rPr>
      <t>: The management of physical access shall include measures related to access in emergency situations.</t>
    </r>
  </si>
  <si>
    <t>•	Physical access controls may include, for example: lists of authorised individuals, identity credentials, escort requirements, guards, fences, turnstiles, locks, the monitoring of facility access, and camera surveillance.
•	The following measures should be considered:
o	Implement a badge system and create different security zones.
o	Limit physical access to servers and network components to authorised personnel.
o	Log all access to servers and network components.
•	Visitor access records should be maintained, reviewed and acted upon as required.</t>
  </si>
  <si>
    <r>
      <t xml:space="preserve">PR.AC-3: </t>
    </r>
    <r>
      <rPr>
        <sz val="10"/>
        <color rgb="FF000000"/>
        <rFont val="Calibri"/>
        <family val="2"/>
        <scheme val="minor"/>
      </rPr>
      <t>Remote access is managed,</t>
    </r>
  </si>
  <si>
    <r>
      <rPr>
        <b/>
        <sz val="10"/>
        <color theme="1"/>
        <rFont val="Calibri"/>
        <family val="2"/>
        <scheme val="minor"/>
      </rPr>
      <t>BASIC_PR.AC-3.1</t>
    </r>
    <r>
      <rPr>
        <sz val="10"/>
        <color theme="1"/>
        <rFont val="Calibri"/>
        <family val="2"/>
        <scheme val="minor"/>
      </rPr>
      <t>: The organisation's wireless access points shall be secured.</t>
    </r>
  </si>
  <si>
    <r>
      <rPr>
        <b/>
        <sz val="10"/>
        <color theme="0"/>
        <rFont val="Calibri"/>
        <family val="2"/>
        <scheme val="minor"/>
      </rPr>
      <t>BASIC_PR.AC-3.2</t>
    </r>
    <r>
      <rPr>
        <sz val="10"/>
        <color theme="0"/>
        <rFont val="Calibri"/>
        <family val="2"/>
        <scheme val="minor"/>
      </rPr>
      <t>: When accessed remotely, the organisation's networks shall be secured, including through the use of multi-factor authentication (MFA).</t>
    </r>
  </si>
  <si>
    <r>
      <rPr>
        <b/>
        <sz val="10"/>
        <color theme="0"/>
        <rFont val="Calibri"/>
        <family val="2"/>
        <scheme val="minor"/>
      </rPr>
      <t>PR.AC-3.3</t>
    </r>
    <r>
      <rPr>
        <sz val="10"/>
        <color theme="0"/>
        <rFont val="Calibri"/>
        <family val="2"/>
        <scheme val="minor"/>
      </rPr>
      <t>: Usage restrictions, connection requirements, implementation guidance, and authorisations for remote access to the organisation’s critical systems environment shall be identified, documented, and implemented.</t>
    </r>
  </si>
  <si>
    <t>Consider the following:
•	Remote access methods include, wireless, broadband, Virtual Private Network (VPN) connections, mobile device connections, and communications through external networks, for example.
•	Login credentials should be in line with company's user authentication policies.
•	Remote access for support activities or maintenance of organisational assets should be approved, logged, and performed in a manner that prevents unauthorised access.
•	The user should be made aware of any remote connection to its device by a visual indication.</t>
  </si>
  <si>
    <r>
      <t>PR.AC-4:</t>
    </r>
    <r>
      <rPr>
        <sz val="10"/>
        <color rgb="FF000000"/>
        <rFont val="Calibri"/>
        <family val="2"/>
        <scheme val="minor"/>
      </rPr>
      <t>Access permissions and authorisations are managed, incorporating the principles of least privilege and separation of duties.</t>
    </r>
  </si>
  <si>
    <r>
      <rPr>
        <b/>
        <sz val="10"/>
        <color theme="0"/>
        <rFont val="Calibri"/>
        <family val="2"/>
        <scheme val="minor"/>
      </rPr>
      <t>BASIC_PR.AC-4.1</t>
    </r>
    <r>
      <rPr>
        <sz val="10"/>
        <color theme="0"/>
        <rFont val="Calibri"/>
        <family val="2"/>
        <scheme val="minor"/>
      </rPr>
      <t>: Access permissions for users to the organisation’s systems shall be defined and managed.</t>
    </r>
  </si>
  <si>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strong, unique passwords to be used for each account.
•	Ensure that all employees use computer accounts without administrative privileges to perform typical work functions. This includes the separation of personal and admin accounts.
•	For guest accounts, consider using the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</si>
  <si>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BASIC_PR.AC-4.2</t>
    </r>
    <r>
      <rPr>
        <sz val="10"/>
        <color theme="0"/>
        <rFont val="Calibri"/>
        <family val="2"/>
        <scheme val="minor"/>
      </rPr>
      <t>: It shall be identified who should have access to the organisation's business-critical information and technology and is given the means to obtain access.</t>
    </r>
  </si>
  <si>
    <r>
      <rPr>
        <b/>
        <sz val="10"/>
        <color theme="0"/>
        <rFont val="Calibri"/>
        <family val="2"/>
        <scheme val="minor"/>
      </rPr>
      <t>BASIC_PR.AC-4.3</t>
    </r>
    <r>
      <rPr>
        <sz val="10"/>
        <color theme="0"/>
        <rFont val="Calibri"/>
        <family val="2"/>
        <scheme val="minor"/>
      </rPr>
      <t xml:space="preserve">: Employee access to data and information shall be limited to the systems and specific information they need to do their jobs (the principle of Least Privilege).
</t>
    </r>
  </si>
  <si>
    <t>The principle of Least Privilege should be understood as the principle that a security architecture should be designed so that each employee is granted the minimum system resources and authorisations that they need to perform their job role. Consider:
•	Not allowing any employee to have access to all the business’s information.
•	Limiting the number of Internet accesses and interconnections with partner networks to those that are strictly necessary to be able to centralise and homogenise the monitoring of exchanges more easily.
•	Ensuring that when an employee leaves the business, all access to the business’s information or systems is blocked instantly.</t>
  </si>
  <si>
    <r>
      <rPr>
        <b/>
        <sz val="10"/>
        <color theme="0"/>
        <rFont val="Calibri"/>
        <family val="2"/>
        <scheme val="minor"/>
      </rPr>
      <t>BASIC_PR.AC-4.4</t>
    </r>
    <r>
      <rPr>
        <sz val="10"/>
        <color theme="0"/>
        <rFont val="Calibri"/>
        <family val="2"/>
        <scheme val="minor"/>
      </rPr>
      <t xml:space="preserve">: Nobody shall have administrator privileges for daily tasks.
</t>
    </r>
  </si>
  <si>
    <t>Consider the following:
•	Separate administrator accounts from user accounts.
•	Do not privilege user accounts to effectuate administration tasks.
•	Create unique local administrator passwords and disable unused accounts.
•	Consider prohibiting Internet browsing from administrative accounts.</t>
  </si>
  <si>
    <r>
      <rPr>
        <b/>
        <sz val="10"/>
        <rFont val="Calibri"/>
        <family val="2"/>
        <scheme val="minor"/>
      </rPr>
      <t>PR.AC-4.5</t>
    </r>
    <r>
      <rPr>
        <sz val="10"/>
        <rFont val="Calibri"/>
        <family val="2"/>
        <scheme val="minor"/>
      </rPr>
      <t>: Where feasible, automated mechanisms shall be implemented to support the management of user accounts on the organisation's critical systems, including disabling, monitoring, reporting and deleting user accounts.</t>
    </r>
  </si>
  <si>
    <t>Consider separately identifying each person with access to the organisation's critical systems with a username to remove generic and anonymous accounts and access.</t>
  </si>
  <si>
    <r>
      <rPr>
        <b/>
        <sz val="10"/>
        <rFont val="Calibri"/>
        <family val="2"/>
        <scheme val="minor"/>
      </rPr>
      <t>PR.AC-4.6</t>
    </r>
    <r>
      <rPr>
        <sz val="10"/>
        <rFont val="Calibri"/>
        <family val="2"/>
        <scheme val="minor"/>
      </rPr>
      <t>: Separation of duties (SoD) shall be ensured in the management of access rights.</t>
    </r>
  </si>
  <si>
    <t>Separation of duties includes, for example:
•	Dividing operational functions and system support functions among different roles.
•	Donducting system support functions using different individuals.
•	Not allowing a single individual to both initiate and approve a transaction (financial or otherwise).
•	Ensuring that security personnel administering access control functions do not also administer audit functions.</t>
  </si>
  <si>
    <r>
      <rPr>
        <b/>
        <sz val="10"/>
        <rFont val="Calibri"/>
        <family val="2"/>
        <scheme val="minor"/>
      </rPr>
      <t>PR.AC-4.7</t>
    </r>
    <r>
      <rPr>
        <sz val="10"/>
        <rFont val="Calibri"/>
        <family val="2"/>
        <scheme val="minor"/>
      </rPr>
      <t>: Privileged users shall be managed and monitored.</t>
    </r>
  </si>
  <si>
    <r>
      <rPr>
        <b/>
        <sz val="10"/>
        <color theme="0"/>
        <rFont val="Calibri"/>
        <family val="2"/>
        <scheme val="minor"/>
      </rPr>
      <t>BASIC_PR.AC-5.1</t>
    </r>
    <r>
      <rPr>
        <sz val="10"/>
        <color theme="0"/>
        <rFont val="Calibri"/>
        <family val="2"/>
        <scheme val="minor"/>
      </rPr>
      <t>: Firewalls shall be installed and activated on all the organisation's networks.</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</si>
  <si>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smartphones and other networked devices).
•	Have firewalls on each of your computers and networks even if you use a cloud service provider or a virtual private network (VPN). Ensure that for teleworking purposes, home networks and systems have hardware and software firewalls installed that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</si>
  <si>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BASIC_PR.AC-5.2</t>
    </r>
    <r>
      <rPr>
        <sz val="10"/>
        <color theme="0"/>
        <rFont val="Calibri"/>
        <family val="2"/>
        <scheme val="minor"/>
      </rPr>
      <t>: Where appropriate, network integrity of the organisation's critical systems shall be protected by incorporating network segmentation and segregation.</t>
    </r>
  </si>
  <si>
    <t>•	Consider creating different security zones in the network (e.g. basic network segmentation through VLAN’s or other network access control mechanisms) and control/monitor the traffic between these zones.
•	When the network is "flat", the compromise of a vital network component can lead to the compromise of the entire network.</t>
  </si>
  <si>
    <r>
      <rPr>
        <b/>
        <sz val="10"/>
        <color theme="0"/>
        <rFont val="Calibri"/>
        <family val="2"/>
        <scheme val="minor"/>
      </rPr>
      <t>PR.AC-5.3</t>
    </r>
    <r>
      <rPr>
        <sz val="10"/>
        <color theme="0"/>
        <rFont val="Calibri"/>
        <family val="2"/>
        <scheme val="minor"/>
      </rPr>
      <t>: Where appropriate, the network integrity of the organisation's critical systems shall be protected by:
(1) Identifying, documenting, and controlling connections between system components.
(2) Limiting external connections to the organisation's critical systems.</t>
    </r>
  </si>
  <si>
    <t>Boundary protection mechanisms include, for example, routers, gateways, unidirectional gateways, data diodes, and firewalls separating system components into logically separate networks or subnetworks.</t>
  </si>
  <si>
    <r>
      <rPr>
        <b/>
        <sz val="10"/>
        <color theme="0"/>
        <rFont val="Calibri"/>
        <family val="2"/>
        <scheme val="minor"/>
      </rPr>
      <t>PR.AC-5.4</t>
    </r>
    <r>
      <rPr>
        <sz val="10"/>
        <color theme="0"/>
        <rFont val="Calibri"/>
        <family val="2"/>
        <scheme val="minor"/>
      </rPr>
      <t>: The organisation shall monitor and control connections and communications at the external boundary and at key internal boundaries within the organisation's critical systems by implementing boundary protection devices where appropriate.</t>
    </r>
  </si>
  <si>
    <t>Consider implementing the following recommendations:
•	Separate your public Wi-Fi network from your business network.
•	Protect your business Wi-Fi with state-of-the-art encryption.
•	Implement a Network Access Control (NAC) solution.
•	Encrypt connections to your corporate network.
•	Divide your network according to security levels and apply firewall rules. Isolate your networks for server administration.
•	Force VPN on public networks.
•	Implement a closed policy for security gateways (deny-all policy: only allow/open connections that have been explicitly pre-authorised).</t>
  </si>
  <si>
    <r>
      <t>PR.AC-6:</t>
    </r>
    <r>
      <rPr>
        <sz val="10"/>
        <color theme="1"/>
        <rFont val="Calibri"/>
        <family val="2"/>
        <scheme val="minor"/>
      </rPr>
      <t xml:space="preserve"> Identities are proofed, bound to credentials and asserted in interactions.</t>
    </r>
  </si>
  <si>
    <r>
      <rPr>
        <b/>
        <sz val="10"/>
        <color theme="1"/>
        <rFont val="Calibri"/>
        <family val="2"/>
        <scheme val="minor"/>
      </rPr>
      <t>PR.AC-6.1</t>
    </r>
    <r>
      <rPr>
        <sz val="10"/>
        <color theme="1"/>
        <rFont val="Calibri"/>
        <family val="2"/>
        <scheme val="minor"/>
      </rPr>
      <t>: The organisation shall implement documented procedures for verifying the identity of individuals before issuing credentials that provide access to the organisation's systems.</t>
    </r>
  </si>
  <si>
    <r>
      <t xml:space="preserve">PR.AC-7: </t>
    </r>
    <r>
      <rPr>
        <sz val="10"/>
        <color theme="1"/>
        <rFont val="Calibri"/>
        <family val="2"/>
        <scheme val="minor"/>
      </rPr>
      <t>Users, devices, and other assets are authenticated (e.g., single-factor, multi-factor) commensurate with the risk of the transaction (e.g., individuals’ security and privacy risks and other organisational risks)</t>
    </r>
  </si>
  <si>
    <r>
      <rPr>
        <b/>
        <sz val="10"/>
        <color theme="1"/>
        <rFont val="Calibri"/>
        <family val="2"/>
        <scheme val="minor"/>
      </rPr>
      <t>PR.AC-7.1</t>
    </r>
    <r>
      <rPr>
        <sz val="10"/>
        <color theme="1"/>
        <rFont val="Calibri"/>
        <family val="2"/>
        <scheme val="minor"/>
      </rPr>
      <t>: The organisation shall perform a documented risk assessment on its critical system transactions and authenticate users, devices, and other assets (e.g. single-factor, multi-factor) commensurate with the risk of the transaction (e.g. individuals’ security and privacy risks and other organisational risks).</t>
    </r>
  </si>
  <si>
    <t>Consider a security-by-design approach for new systems. For existing systems a separate risk assessment should be used.</t>
  </si>
  <si>
    <r>
      <t xml:space="preserve">PR.AT-1: </t>
    </r>
    <r>
      <rPr>
        <sz val="10"/>
        <color rgb="FF000000"/>
        <rFont val="Calibri"/>
        <family val="2"/>
        <scheme val="minor"/>
      </rPr>
      <t>All users are informed and trained.</t>
    </r>
  </si>
  <si>
    <r>
      <rPr>
        <b/>
        <sz val="10"/>
        <color theme="1"/>
        <rFont val="Calibri"/>
        <family val="2"/>
        <scheme val="minor"/>
      </rPr>
      <t>BASIC_PR.AT-1.1</t>
    </r>
    <r>
      <rPr>
        <sz val="10"/>
        <color theme="1"/>
        <rFont val="Calibri"/>
        <family val="2"/>
        <scheme val="minor"/>
      </rPr>
      <t>: Employees shall be trained as appropriate.</t>
    </r>
  </si>
  <si>
    <r>
      <rPr>
        <b/>
        <sz val="10"/>
        <color theme="1"/>
        <rFont val="Calibri"/>
        <family val="2"/>
        <scheme val="minor"/>
      </rPr>
      <t>PR.AT-1.2</t>
    </r>
    <r>
      <rPr>
        <sz val="10"/>
        <color theme="1"/>
        <rFont val="Calibri"/>
        <family val="2"/>
        <scheme val="minor"/>
      </rPr>
      <t>: The organisation shall incorporate insider threat recognition and reporting into security awareness training.</t>
    </r>
  </si>
  <si>
    <t>Consider to:
•	Communicate and discuss regularly to ensure that everyone is aware of their responsibilities.
•	Develop an outreach programme by gathering in a document the messages you want to convey to your staff (topics, audiences, objectives, etc.) and your communication rhythm on a calendar (weekly, monthly, one-time, etc.). Communicate continuously and in an engaging way, involving management, IT colleagues, the ICT service provider and HR and Communication managers.
•	Cover topics such as: recognition of fraud attempts, phishing, management of sensitive information, incidents, etc. The goal is for all employees to understand ways to protect company information.
•	Discuss with your management, your ICT colleagues, or your ICT service provider some practice scenarios (e.g. what to do if a virus alert is triggered, if a storm cuts off the power, if data is blocked, if an account is hacked, etc.), determine what behaviours to adopt, document and communicate them to all your staff. The central point of contact in the event of an incident should be known to all.
•	Organise a simulation of a scenario to test your knowledge. Consider performing the exercise at least once a year, for example.</t>
  </si>
  <si>
    <r>
      <t xml:space="preserve">PR.AT-2: </t>
    </r>
    <r>
      <rPr>
        <sz val="10"/>
        <color theme="1"/>
        <rFont val="Calibri"/>
        <family val="2"/>
        <scheme val="minor"/>
      </rPr>
      <t>Privileged users understand their roles and responsibilities</t>
    </r>
  </si>
  <si>
    <r>
      <rPr>
        <b/>
        <sz val="10"/>
        <color theme="1"/>
        <rFont val="Calibri"/>
        <family val="2"/>
        <scheme val="minor"/>
      </rPr>
      <t>PR.AT-2.1</t>
    </r>
    <r>
      <rPr>
        <sz val="10"/>
        <color theme="1"/>
        <rFont val="Calibri"/>
        <family val="2"/>
        <scheme val="minor"/>
      </rPr>
      <t>: Privileged users shall be qualified before privileges are granted, and these users shall be able to demonstrate their understanding of their roles, responsibilities, and authorities.</t>
    </r>
  </si>
  <si>
    <r>
      <t>PR.AT-3:</t>
    </r>
    <r>
      <rPr>
        <sz val="10"/>
        <color theme="1"/>
        <rFont val="Calibri"/>
        <family val="2"/>
        <scheme val="minor"/>
      </rPr>
      <t>Third-party stakeholders (e.g., suppliers, customers, partners) understand their roles and responsibilities.</t>
    </r>
  </si>
  <si>
    <r>
      <rPr>
        <b/>
        <sz val="10"/>
        <color theme="1"/>
        <rFont val="Calibri"/>
        <family val="2"/>
        <scheme val="minor"/>
      </rPr>
      <t>PR.AT-3.1</t>
    </r>
    <r>
      <rPr>
        <sz val="10"/>
        <color theme="1"/>
        <rFont val="Calibri"/>
        <family val="2"/>
        <scheme val="minor"/>
      </rPr>
      <t>: The organisation shall establish and enforce security requirements for business-critical third-party providers and users.</t>
    </r>
  </si>
  <si>
    <t>Enforcement should include a requirement that ‘third party stakeholder’-users (e.g. suppliers, customers, partners) can demonstrate the understanding of their roles and responsibilities.</t>
  </si>
  <si>
    <r>
      <rPr>
        <b/>
        <sz val="10"/>
        <color theme="1"/>
        <rFont val="Calibri"/>
        <family val="2"/>
        <scheme val="minor"/>
      </rPr>
      <t>PR.AT-3.2</t>
    </r>
    <r>
      <rPr>
        <sz val="10"/>
        <color theme="1"/>
        <rFont val="Calibri"/>
        <family val="2"/>
        <scheme val="minor"/>
      </rPr>
      <t xml:space="preserve">: Third-party providers shall be required to notify any personnel transfers, termination, or transition involving personnel with physical or logical access to components of the organisation's business-critical systems.	</t>
    </r>
  </si>
  <si>
    <t>Third-party providers include, for example, service providers, contractors, and other organisations providing system development, technology services, outsourced applications, or network and security management.</t>
  </si>
  <si>
    <r>
      <rPr>
        <b/>
        <sz val="10"/>
        <color theme="1"/>
        <rFont val="Calibri"/>
        <family val="2"/>
        <scheme val="minor"/>
      </rPr>
      <t>PR.AT-3.3</t>
    </r>
    <r>
      <rPr>
        <sz val="10"/>
        <color theme="1"/>
        <rFont val="Calibri"/>
        <family val="2"/>
        <scheme val="minor"/>
      </rPr>
      <t>:The organisation shall monitor business-critical service providers and users in relation to security compliance.</t>
    </r>
  </si>
  <si>
    <t>Third party audit results can be used as audit evidence.</t>
  </si>
  <si>
    <r>
      <t xml:space="preserve">PR.AT-4: </t>
    </r>
    <r>
      <rPr>
        <sz val="10"/>
        <color theme="1"/>
        <rFont val="Calibri"/>
        <family val="2"/>
        <scheme val="minor"/>
      </rPr>
      <t>Senior executives understand their roles and responsibilities.</t>
    </r>
  </si>
  <si>
    <r>
      <rPr>
        <b/>
        <sz val="10"/>
        <color theme="1"/>
        <rFont val="Calibri"/>
        <family val="2"/>
        <scheme val="minor"/>
      </rPr>
      <t>PR.AT-4.1</t>
    </r>
    <r>
      <rPr>
        <sz val="10"/>
        <color theme="1"/>
        <rFont val="Calibri"/>
        <family val="2"/>
        <scheme val="minor"/>
      </rPr>
      <t>: Senior executives shall demonstrate an understanding of their roles, responsibilities, and authorities.</t>
    </r>
  </si>
  <si>
    <t>Guidance on role profiles along with their identified titles, missions, tasks, skills, knowledge, competences is available in the "European Cybersecurity Skills Framework Role Profiles" by ENISA. (https://www.enisa.europa.eu/publications/european-cybersecurity-skills-framework-role-profiles )</t>
  </si>
  <si>
    <r>
      <t xml:space="preserve">PR.AT-5: </t>
    </r>
    <r>
      <rPr>
        <sz val="10"/>
        <color theme="1"/>
        <rFont val="Calibri"/>
        <family val="2"/>
        <scheme val="minor"/>
      </rPr>
      <t>Physical security and cybersecurity personnel understand their roles and responsibilities.</t>
    </r>
  </si>
  <si>
    <r>
      <rPr>
        <b/>
        <sz val="10"/>
        <color theme="1"/>
        <rFont val="Calibri"/>
        <family val="2"/>
        <scheme val="minor"/>
      </rPr>
      <t>PR.AT-5.1</t>
    </r>
    <r>
      <rPr>
        <sz val="10"/>
        <color theme="1"/>
        <rFont val="Calibri"/>
        <family val="2"/>
        <scheme val="minor"/>
      </rPr>
      <t>: The organisation shall ensure that personnel responsible for the physical protection and security of the organisation's critical systems and facilities are qualified through training before privileges are granted, and that they understand their responsibilities.</t>
    </r>
  </si>
  <si>
    <t>NO REQUIREMENT / This control is covered by other elements of the framework; no additional requirements are identified.
Covered in PR.AC-4 / Guidance to be considered</t>
  </si>
  <si>
    <t>•	Consider using encryption techniques for data storage, data transmission or data transport (e.g. laptop, USB).
•	Consider encrypting end-user devices and removable media containing sensitive data (e.g. hard disks, laptops, mobile devices, USB storage devices, …). This could be done using solutions such as Windows BitLocker®, VeraCrypt, Apple FileVault®, Linux® dm-crypt,…
•	Consider encrypting sensitive data stored in the cloud.</t>
  </si>
  <si>
    <t>NO REQUIREMENT / This control is covered by other elements of the framework; no additional requirements are identified.
Covered in PR.DS-1 / Guidance to be considered</t>
  </si>
  <si>
    <t>If the organisation frequently sends sensitive documents or e-mails, it is recommended to encrypt those documents and/or e-mails using software tools that are appropriate, supported, and authorised.</t>
  </si>
  <si>
    <r>
      <t xml:space="preserve">PR.DS-3: </t>
    </r>
    <r>
      <rPr>
        <sz val="10"/>
        <color rgb="FF000000"/>
        <rFont val="Calibri"/>
        <family val="2"/>
        <scheme val="minor"/>
      </rPr>
      <t xml:space="preserve">Assets are formally managed throughout removal, transfers, and disposition.
</t>
    </r>
  </si>
  <si>
    <r>
      <rPr>
        <b/>
        <sz val="10"/>
        <color theme="1"/>
        <rFont val="Calibri"/>
        <family val="2"/>
        <scheme val="minor"/>
      </rPr>
      <t>BASIC_PR.DS-3.1</t>
    </r>
    <r>
      <rPr>
        <sz val="10"/>
        <color theme="1"/>
        <rFont val="Calibri"/>
        <family val="2"/>
        <scheme val="minor"/>
      </rPr>
      <t>: Assets and media shall be disposed of safely.</t>
    </r>
  </si>
  <si>
    <t>•	When eliminating tangible assets such as business computers/laptops, servers, hard drive(s) and other storage media (USB drives, paper…), ensure that all sensitive business or personal data are securely deleted (i.e. electronically “wiped”) before the devices or media themselves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</si>
  <si>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rPr>
        <b/>
        <sz val="10"/>
        <color theme="1"/>
        <rFont val="Calibri"/>
        <family val="2"/>
        <scheme val="minor"/>
      </rPr>
      <t>PR.DS-3.2</t>
    </r>
    <r>
      <rPr>
        <sz val="10"/>
        <color theme="1"/>
        <rFont val="Calibri"/>
        <family val="2"/>
        <scheme val="minor"/>
      </rPr>
      <t>: The organisation shall enforce accountability for all its business-critical assets throughout the system life cycle, including removal, transfers, and disposition.</t>
    </r>
  </si>
  <si>
    <t>Accountability should include:
•	Authorisation for business-critical assets to enter and exit the facility.
•	Monitoring and maintaining documentation related to the movements of business-critical assets.</t>
  </si>
  <si>
    <r>
      <rPr>
        <b/>
        <sz val="10"/>
        <color theme="1"/>
        <rFont val="Calibri"/>
        <family val="2"/>
        <scheme val="minor"/>
      </rPr>
      <t>PR.DS-3.3</t>
    </r>
    <r>
      <rPr>
        <sz val="10"/>
        <color theme="1"/>
        <rFont val="Calibri"/>
        <family val="2"/>
        <scheme val="minor"/>
      </rPr>
      <t>: The organisation shall ensure that the necessary measures are taken to deal with loss, misuse, damage, or theft of assets.</t>
    </r>
  </si>
  <si>
    <t>This can be done by policies, processes &amp; procedures (reporting), technical &amp; organisational means (encryption, Access Control (AC), Mobile Device Management (MDM), monitoring, secure wipe, awareness, signed user agreement, guidelines &amp; manuals, backups, inventory update …).</t>
  </si>
  <si>
    <r>
      <t xml:space="preserve">PR.DS-4: </t>
    </r>
    <r>
      <rPr>
        <sz val="10"/>
        <color rgb="FF000000"/>
        <rFont val="Calibri"/>
        <family val="2"/>
        <scheme val="minor"/>
      </rPr>
      <t>Adequate capacity to ensure availability is maintained.</t>
    </r>
  </si>
  <si>
    <r>
      <rPr>
        <b/>
        <sz val="10"/>
        <rFont val="Calibri"/>
        <family val="2"/>
        <scheme val="minor"/>
      </rPr>
      <t>PR.DS-4.1</t>
    </r>
    <r>
      <rPr>
        <sz val="10"/>
        <rFont val="Calibri"/>
        <family val="2"/>
        <scheme val="minor"/>
      </rPr>
      <t>: Capacity planning shall ensure adequate resources for the organisation's critical system information processing, networking, telecommunications, and data storage.</t>
    </r>
  </si>
  <si>
    <r>
      <rPr>
        <b/>
        <sz val="10"/>
        <rFont val="Calibri"/>
        <family val="2"/>
        <scheme val="minor"/>
      </rPr>
      <t>PR.DS-4.2</t>
    </r>
    <r>
      <rPr>
        <sz val="10"/>
        <rFont val="Calibri"/>
        <family val="2"/>
        <scheme val="minor"/>
      </rPr>
      <t>: Audit data from the organisation's critical systems shall be moved to an alternative system.</t>
    </r>
  </si>
  <si>
    <t>Be aware that log services can become a bottleneck and can hinder the correct functioning of the source systems.</t>
  </si>
  <si>
    <r>
      <t xml:space="preserve">PR.DS-5: </t>
    </r>
    <r>
      <rPr>
        <sz val="10"/>
        <color theme="1"/>
        <rFont val="Calibri"/>
        <family val="2"/>
        <scheme val="minor"/>
      </rPr>
      <t>Protections against data leaks are implemented.</t>
    </r>
  </si>
  <si>
    <r>
      <rPr>
        <b/>
        <sz val="10"/>
        <color theme="0"/>
        <rFont val="Calibri"/>
        <family val="2"/>
        <scheme val="minor"/>
      </rPr>
      <t>PR.DS-5.1</t>
    </r>
    <r>
      <rPr>
        <sz val="10"/>
        <color theme="0"/>
        <rFont val="Calibri"/>
        <family val="2"/>
        <scheme val="minor"/>
      </rPr>
      <t>: The organisation shall take appropriate actions resulting in the monitoring of its critical systems at external borders and critical internal points whenever unauthorised access and activities, including data leakage, are detected.</t>
    </r>
  </si>
  <si>
    <t>•	Consider implementing dedicated protection measures (restricted access rights, daily backups, data encryption, installation of firewalls, etc.) for the most sensitive data.
•	Consider performing frequent audits of the configuration of the central directory (Active Directory in Windows environment), specifically focusing on the access to data of key persons in the company.</t>
  </si>
  <si>
    <r>
      <t xml:space="preserve">PR.DS-6: </t>
    </r>
    <r>
      <rPr>
        <sz val="10"/>
        <color theme="1"/>
        <rFont val="Calibri"/>
        <family val="2"/>
        <scheme val="minor"/>
      </rPr>
      <t>Integrity checking mechanisms are used to verify software, firmware, and information integrity.</t>
    </r>
  </si>
  <si>
    <r>
      <rPr>
        <b/>
        <sz val="10"/>
        <color theme="1"/>
        <rFont val="Calibri"/>
        <family val="2"/>
        <scheme val="minor"/>
      </rPr>
      <t>PR.DS-6.1</t>
    </r>
    <r>
      <rPr>
        <sz val="10"/>
        <color theme="1"/>
        <rFont val="Calibri"/>
        <family val="2"/>
        <scheme val="minor"/>
      </rPr>
      <t>: The organisation shall implement software, firmware, and information integrity checks to detect unauthorised changes to its critical system components during storage, transport, start-up and whenever this is deemed necessary.</t>
    </r>
  </si>
  <si>
    <t>State-of-the-art integrity-checking mechanisms (e.g. parity checks, cyclical redundancy checks, and cryptographic hashes) and associated tools can automatically monitor the integrity of information systems and hosted applications.</t>
  </si>
  <si>
    <r>
      <t xml:space="preserve">PR.DS-7: </t>
    </r>
    <r>
      <rPr>
        <sz val="10"/>
        <color theme="1"/>
        <rFont val="Calibri"/>
        <family val="2"/>
        <scheme val="minor"/>
      </rPr>
      <t>The development and testing environment(s) are separate from the production environment.</t>
    </r>
  </si>
  <si>
    <t>•	Any change one wants to make to the ICT/OT environment should first be tested in an environment that is different and separate from the production environment (operational environment), before that change is effectively implemented. That way, the effect of those changes can be analysed and adjustments can be made without disrupting operational activities.
•	Consider adding and testing cybersecurity features as early as during development (secure development life cycle principles).</t>
  </si>
  <si>
    <r>
      <t xml:space="preserve">Information Protection Processes and Procedures (PR.IP): </t>
    </r>
    <r>
      <rPr>
        <sz val="10"/>
        <color theme="1"/>
        <rFont val="Calibri"/>
        <family val="2"/>
        <scheme val="minor"/>
      </rPr>
      <t xml:space="preserve">Security policies (that address purpose, scope, roles, responsibilities, management commitment, and coordination among organisational entities), processes, and procedures are maintained and used to manage protection of information systems and assets.
</t>
    </r>
  </si>
  <si>
    <r>
      <t xml:space="preserve">PR.IP-1: </t>
    </r>
    <r>
      <rPr>
        <sz val="10"/>
        <color theme="1"/>
        <rFont val="Calibri"/>
        <family val="2"/>
        <scheme val="minor"/>
      </rPr>
      <t>A baseline configuration of information technology/industrial control systems is created and maintained incorporating security principles.</t>
    </r>
  </si>
  <si>
    <r>
      <rPr>
        <b/>
        <sz val="10"/>
        <color theme="0"/>
        <rFont val="Calibri"/>
        <family val="2"/>
        <scheme val="minor"/>
      </rPr>
      <t>PR.IP-1.1</t>
    </r>
    <r>
      <rPr>
        <sz val="10"/>
        <color theme="0"/>
        <rFont val="Calibri"/>
        <family val="2"/>
        <scheme val="minor"/>
      </rPr>
      <t>: The organisation shall develop, document, and maintain a baseline configuration for its business-critical systems.</t>
    </r>
  </si>
  <si>
    <t>•	This control includes the concept of least functionality.
•	Baseline configurations include for example, information about the organisation's business-critical systems, current version numbers and patch information on operating systems and applications, configuration settings/parameters, network topology, and the logical placement of those components within the system architecture.
•	Network topology should include the nerve points of the IT/OT environment (external connections, servers hosting data and/or sensitive functions, DNS services security, etc.).</t>
  </si>
  <si>
    <r>
      <t xml:space="preserve">PR.IP-2: </t>
    </r>
    <r>
      <rPr>
        <sz val="10"/>
        <color theme="1"/>
        <rFont val="Calibri"/>
        <family val="2"/>
        <scheme val="minor"/>
      </rPr>
      <t>A System Development Life Cycle to manage systems is implemented.</t>
    </r>
  </si>
  <si>
    <r>
      <rPr>
        <b/>
        <sz val="10"/>
        <color theme="1"/>
        <rFont val="Calibri"/>
        <family val="2"/>
        <scheme val="minor"/>
      </rPr>
      <t>PR.IP-2.1</t>
    </r>
    <r>
      <rPr>
        <sz val="10"/>
        <color theme="1"/>
        <rFont val="Calibri"/>
        <family val="2"/>
        <scheme val="minor"/>
      </rPr>
      <t>: The system and application development life cycle shall include security considerations.</t>
    </r>
  </si>
  <si>
    <t>•	The system and application development life cycle should include the acquisition process of the organisation's business-critical systems and its components.
•	Vulnerability awareness and prevention training for (web application) developers, and advanced social engineering awareness training for high-profile roles should be considered.
•	When hosting internet-facing applications, the implementation of a web application firewall (WAF) should be considered.</t>
  </si>
  <si>
    <r>
      <t xml:space="preserve">PR.IP-3: </t>
    </r>
    <r>
      <rPr>
        <sz val="10"/>
        <color theme="1"/>
        <rFont val="Calibri"/>
        <family val="2"/>
        <scheme val="minor"/>
      </rPr>
      <t>Configuration change control processes are in place.</t>
    </r>
  </si>
  <si>
    <r>
      <rPr>
        <b/>
        <sz val="10"/>
        <color theme="1"/>
        <rFont val="Calibri"/>
        <family val="2"/>
        <scheme val="minor"/>
      </rPr>
      <t>PR.IP-3.1</t>
    </r>
    <r>
      <rPr>
        <sz val="10"/>
        <color theme="1"/>
        <rFont val="Calibri"/>
        <family val="2"/>
        <scheme val="minor"/>
      </rPr>
      <t>: Changes shall be tested and validated before being implemented into operational systems.</t>
    </r>
  </si>
  <si>
    <r>
      <rPr>
        <b/>
        <sz val="10"/>
        <color theme="0"/>
        <rFont val="Calibri"/>
        <family val="2"/>
        <scheme val="minor"/>
      </rPr>
      <t>BASIC_PR.IP-4.1</t>
    </r>
    <r>
      <rPr>
        <sz val="10"/>
        <color theme="0"/>
        <rFont val="Calibri"/>
        <family val="2"/>
        <scheme val="minor"/>
      </rPr>
      <t>: Backups for organisation's business-critical data shall be conducted and stored on a system different from the device on which the original data resides.</t>
    </r>
  </si>
  <si>
    <t>•	Examples of data from the organisation's business-critical systems include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</si>
  <si>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rPr>
        <b/>
        <sz val="10"/>
        <color theme="1"/>
        <rFont val="Calibri"/>
        <family val="2"/>
        <scheme val="minor"/>
      </rPr>
      <t>PR.IP-4.2</t>
    </r>
    <r>
      <rPr>
        <sz val="10"/>
        <color theme="1"/>
        <rFont val="Calibri"/>
        <family val="2"/>
        <scheme val="minor"/>
      </rPr>
      <t>: The reliability and integrity of backups shall be verified and tested on regular basis.</t>
    </r>
  </si>
  <si>
    <t>This should include regularly testing of the backup restore procedures.</t>
  </si>
  <si>
    <r>
      <rPr>
        <b/>
        <sz val="10"/>
        <color theme="1"/>
        <rFont val="Calibri"/>
        <family val="2"/>
        <scheme val="minor"/>
      </rPr>
      <t>PR.IP-4.3</t>
    </r>
    <r>
      <rPr>
        <sz val="10"/>
        <color theme="1"/>
        <rFont val="Calibri"/>
        <family val="2"/>
        <scheme val="minor"/>
      </rPr>
      <t>: A separate alternative storage site for system backups shall be operated and the same security safeguards as the primary storage location shall be employed.</t>
    </r>
  </si>
  <si>
    <t>An offline backup of your data is ideally stored in a separate physical location from the original data source and, where feasible, offsite for extra protection and security.</t>
  </si>
  <si>
    <r>
      <t xml:space="preserve">PR.IP-5: </t>
    </r>
    <r>
      <rPr>
        <sz val="10"/>
        <color theme="1"/>
        <rFont val="Calibri"/>
        <family val="2"/>
        <scheme val="minor"/>
      </rPr>
      <t>Policy and regulations regarding the physical operating environment for organisational assets are met.</t>
    </r>
  </si>
  <si>
    <r>
      <rPr>
        <b/>
        <sz val="10"/>
        <rFont val="Calibri"/>
        <family val="2"/>
        <scheme val="minor"/>
      </rPr>
      <t>PR.IP-5.1</t>
    </r>
    <r>
      <rPr>
        <sz val="10"/>
        <rFont val="Calibri"/>
        <family val="2"/>
        <scheme val="minor"/>
      </rPr>
      <t>: The organisation shall define, implement, and enforce policy and procedures regarding emergency and safety systems, fire protection systems, and environment controls for its critical systems.</t>
    </r>
  </si>
  <si>
    <t>The measures listed below should be considered:
•	Protect unattended computer equipment with padlocks or a locker and key system.
•	Fire suppression mechanisms should take the organisation's critical system environment into account (e.g. water sprinkler systems could be hazardous in specific environments).</t>
  </si>
  <si>
    <r>
      <t xml:space="preserve">PR.IP-6: </t>
    </r>
    <r>
      <rPr>
        <sz val="10"/>
        <color theme="1"/>
        <rFont val="Calibri"/>
        <family val="2"/>
        <scheme val="minor"/>
      </rPr>
      <t>Data is destroyed according to policy.</t>
    </r>
  </si>
  <si>
    <r>
      <rPr>
        <b/>
        <sz val="10"/>
        <color theme="1"/>
        <rFont val="Calibri"/>
        <family val="2"/>
        <scheme val="minor"/>
      </rPr>
      <t>PR.IP-6.1</t>
    </r>
    <r>
      <rPr>
        <sz val="10"/>
        <color theme="1"/>
        <rFont val="Calibri"/>
        <family val="2"/>
        <scheme val="minor"/>
      </rPr>
      <t>: The organisation shall ensure that data from its critical systems are destroyed in accordance with policy.</t>
    </r>
  </si>
  <si>
    <r>
      <t xml:space="preserve">PR.IP-7: </t>
    </r>
    <r>
      <rPr>
        <sz val="10"/>
        <color theme="1"/>
        <rFont val="Calibri"/>
        <family val="2"/>
        <scheme val="minor"/>
      </rPr>
      <t>Protection processes are improved</t>
    </r>
    <r>
      <rPr>
        <b/>
        <sz val="10"/>
        <color theme="1"/>
        <rFont val="Calibri"/>
        <family val="2"/>
        <scheme val="minor"/>
      </rPr>
      <t>,</t>
    </r>
  </si>
  <si>
    <r>
      <rPr>
        <b/>
        <sz val="10"/>
        <color theme="1"/>
        <rFont val="Calibri"/>
        <family val="2"/>
        <scheme val="minor"/>
      </rPr>
      <t>PR.IP-7.1</t>
    </r>
    <r>
      <rPr>
        <sz val="10"/>
        <color theme="1"/>
        <rFont val="Calibri"/>
        <family val="2"/>
        <scheme val="minor"/>
      </rPr>
      <t>:The organisation shall incorporate improvements derived from the monitoring, measurements, assessments, and lessons learned into protection process updates (continuous improvement).</t>
    </r>
  </si>
  <si>
    <r>
      <t xml:space="preserve">PR.IP-8: </t>
    </r>
    <r>
      <rPr>
        <sz val="10"/>
        <color theme="1"/>
        <rFont val="Calibri"/>
        <family val="2"/>
        <scheme val="minor"/>
      </rPr>
      <t>Effectiveness of protection technologies is shared,</t>
    </r>
  </si>
  <si>
    <r>
      <rPr>
        <b/>
        <sz val="10"/>
        <color theme="1"/>
        <rFont val="Calibri"/>
        <family val="2"/>
        <scheme val="minor"/>
      </rPr>
      <t>PR.IP-8.1</t>
    </r>
    <r>
      <rPr>
        <sz val="10"/>
        <color theme="1"/>
        <rFont val="Calibri"/>
        <family val="2"/>
        <scheme val="minor"/>
      </rPr>
      <t>: The organisation shall collaborate and share information about security incidents and mitigation measures concerning its critical system with designated partners.</t>
    </r>
  </si>
  <si>
    <r>
      <rPr>
        <b/>
        <sz val="10"/>
        <color theme="1"/>
        <rFont val="Calibri"/>
        <family val="2"/>
        <scheme val="minor"/>
      </rPr>
      <t>PR.IP-8.2</t>
    </r>
    <r>
      <rPr>
        <sz val="10"/>
        <color theme="1"/>
        <rFont val="Calibri"/>
        <family val="2"/>
        <scheme val="minor"/>
      </rPr>
      <t>: Communication regarding the effectiveness of protection technologies shall be shared with appropriate parties.</t>
    </r>
  </si>
  <si>
    <r>
      <rPr>
        <b/>
        <sz val="10"/>
        <color theme="1"/>
        <rFont val="Calibri"/>
        <family val="2"/>
        <scheme val="minor"/>
      </rPr>
      <t>PR.IP-8.3</t>
    </r>
    <r>
      <rPr>
        <sz val="10"/>
        <color theme="1"/>
        <rFont val="Calibri"/>
        <family val="2"/>
        <scheme val="minor"/>
      </rPr>
      <t>: The organisation shall implement, where feasible, automated mechanisms to assist in information collaboration.</t>
    </r>
  </si>
  <si>
    <r>
      <t xml:space="preserve">PR.IP-9: </t>
    </r>
    <r>
      <rPr>
        <sz val="10"/>
        <color theme="1"/>
        <rFont val="Calibri"/>
        <family val="2"/>
        <scheme val="minor"/>
      </rPr>
      <t>Response plans (Incident Response and Business Continuity) and recovery plans (Incident Recovery and Disaster Recovery) are in place and managed.</t>
    </r>
  </si>
  <si>
    <r>
      <rPr>
        <b/>
        <sz val="10"/>
        <color theme="1"/>
        <rFont val="Calibri"/>
        <family val="2"/>
        <scheme val="minor"/>
      </rPr>
      <t>PR.IP-9.1</t>
    </r>
    <r>
      <rPr>
        <sz val="10"/>
        <color theme="1"/>
        <rFont val="Calibri"/>
        <family val="2"/>
        <scheme val="minor"/>
      </rPr>
      <t>:Incident response plans (Incident Response and Business Continuity) and recovery plans (Incident Recovery and Disaster Recovery) shall be established, maintained, approved, and tested to determine the effectiveness of the plans, and the readiness to execute the plans.</t>
    </r>
  </si>
  <si>
    <t xml:space="preserve">•	The incident response plan is the documentation of a predetermined set of instructions or procedures to detect, respond to, and limit consequences of a malicious cyberattack.
•	Plans should incorporate recovery objectives, restoration priorities, metrics, contingency roles, personnel assignments and contact information.
•	Maintaining essential functions despite system disruption, and the eventual restoration of the organisation’s systems, should be addressed.
•	Consider defining incident types, resources and management support that are needed to effectively maintain and mature the incident response and contingency capabilities.	</t>
  </si>
  <si>
    <r>
      <rPr>
        <b/>
        <sz val="10"/>
        <color theme="1"/>
        <rFont val="Calibri"/>
        <family val="2"/>
        <scheme val="minor"/>
      </rPr>
      <t>BASIC_PR.IP-11.1</t>
    </r>
    <r>
      <rPr>
        <sz val="10"/>
        <color theme="1"/>
        <rFont val="Calibri"/>
        <family val="2"/>
        <scheme val="minor"/>
      </rPr>
      <t>: Personnel having access to the organisation’s most critical information or technology shall be verified.</t>
    </r>
  </si>
  <si>
    <t>•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</si>
  <si>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rPr>
        <b/>
        <sz val="10"/>
        <color theme="1"/>
        <rFont val="Calibri"/>
        <family val="2"/>
        <scheme val="minor"/>
      </rPr>
      <t>PR.IP-11.2</t>
    </r>
    <r>
      <rPr>
        <sz val="10"/>
        <color theme="1"/>
        <rFont val="Calibri"/>
        <family val="2"/>
        <scheme val="minor"/>
      </rPr>
      <t>: Develop and maintain a human resource information/cyber security process that is applicable when recruiting, during employment and at termination of employment.</t>
    </r>
  </si>
  <si>
    <t>The human resource information/cybersecurity process should include access to critical information or technology; background verification checks; code of conduct; roles, authorities, and responsibilities…</t>
  </si>
  <si>
    <r>
      <t xml:space="preserve">PR.IP-12: </t>
    </r>
    <r>
      <rPr>
        <sz val="10"/>
        <color theme="1"/>
        <rFont val="Calibri"/>
        <family val="2"/>
        <scheme val="minor"/>
      </rPr>
      <t>A vulnerability management plan is developed and implemented.</t>
    </r>
  </si>
  <si>
    <r>
      <rPr>
        <b/>
        <sz val="10"/>
        <color theme="1"/>
        <rFont val="Calibri"/>
        <family val="2"/>
        <scheme val="minor"/>
      </rPr>
      <t>PR.IP-12.1</t>
    </r>
    <r>
      <rPr>
        <sz val="10"/>
        <color theme="1"/>
        <rFont val="Calibri"/>
        <family val="2"/>
        <scheme val="minor"/>
      </rPr>
      <t>: The organisation shall establish and maintain a documented process that allows continuous review of vulnerabilities and strategies to mitigate them.</t>
    </r>
  </si>
  <si>
    <t>•	Consider drawing up an inventory of sources likely to report vulnerabilities in the identified components and distribute updates (software publisher websites, CERT website, ENISA website).
•	The organisation should identify where the vulnerabilities of its critical systems may be exposed to adversaries.</t>
  </si>
  <si>
    <r>
      <t>Maintenance (PR.MA):</t>
    </r>
    <r>
      <rPr>
        <sz val="10"/>
        <color theme="1"/>
        <rFont val="Calibri"/>
        <family val="2"/>
        <scheme val="minor"/>
      </rPr>
      <t xml:space="preserve"> Maintenance and repair of industrial control and information system components are performed consistent with policies and procedures..</t>
    </r>
  </si>
  <si>
    <r>
      <rPr>
        <b/>
        <sz val="10"/>
        <color theme="0"/>
        <rFont val="Calibri"/>
        <family val="2"/>
        <scheme val="minor"/>
      </rPr>
      <t>BASIC_PR.MA-1.1</t>
    </r>
    <r>
      <rPr>
        <sz val="10"/>
        <color theme="0"/>
        <rFont val="Calibri"/>
        <family val="2"/>
        <scheme val="minor"/>
      </rPr>
      <t>: Patches and security updates for Operating Systems and critical system components shall be installed.</t>
    </r>
  </si>
  <si>
    <t>The following should be considered:
•	Only install those applications (operating systems, firmware, or plugins) that you need to run your business and patch/update them regularly.
•	You should only install a current and vendor-supported version of software you choose to use. It may be useful to assign a day each month to check for patches.
•	There are products that can scan your system and notify you when there is an update for an application you have installed. If you use one of these products, make sure it checks for updates for every application you use.
•	Install patches and security updates in a timely manner.</t>
  </si>
  <si>
    <r>
      <rPr>
        <b/>
        <sz val="10"/>
        <color theme="1"/>
        <rFont val="Calibri"/>
        <family val="2"/>
        <scheme val="minor"/>
      </rPr>
      <t>PR.MA-1.2</t>
    </r>
    <r>
      <rPr>
        <sz val="10"/>
        <color theme="1"/>
        <rFont val="Calibri"/>
        <family val="2"/>
        <scheme val="minor"/>
      </rPr>
      <t>:The organisation shall plan, perform, and document preventive maintenance and repairs on its critical system components in accordance with approved processes and tools.</t>
    </r>
  </si>
  <si>
    <t>Consider the measures listed below:
•	Perform security updates on all software in a timely manner.
•	Automate the update process and audit its effectiveness.
•	Introduce an internal patching culture on desktops, mobile devices, servers, network components, etc. to ensure updates are tracked.</t>
  </si>
  <si>
    <r>
      <rPr>
        <b/>
        <sz val="10"/>
        <color theme="1"/>
        <rFont val="Calibri"/>
        <family val="2"/>
        <scheme val="minor"/>
      </rPr>
      <t>PR.MA-1.3</t>
    </r>
    <r>
      <rPr>
        <sz val="10"/>
        <color theme="1"/>
        <rFont val="Calibri"/>
        <family val="2"/>
        <scheme val="minor"/>
      </rPr>
      <t>: The organisation shall enforce requirements for the approval, control, and monitoring of maintenance tools for use on its critical systems.</t>
    </r>
  </si>
  <si>
    <t>Maintenance tools can include hardware/software diagnostic test equipment, hardware/software packet sniffers and laptops</t>
  </si>
  <si>
    <r>
      <rPr>
        <b/>
        <sz val="10"/>
        <color theme="1"/>
        <rFont val="Calibri"/>
        <family val="2"/>
        <scheme val="minor"/>
      </rPr>
      <t>PR.MA-1.4</t>
    </r>
    <r>
      <rPr>
        <sz val="10"/>
        <color theme="1"/>
        <rFont val="Calibri"/>
        <family val="2"/>
        <scheme val="minor"/>
      </rPr>
      <t>: The organisation shall verify security controls following hardware maintenance or repairs and take action as appropriate.</t>
    </r>
  </si>
  <si>
    <t>No additional guidance on this topic</t>
  </si>
  <si>
    <r>
      <t>PR.MA-2:</t>
    </r>
    <r>
      <rPr>
        <sz val="10"/>
        <color theme="1"/>
        <rFont val="Calibri"/>
        <family val="2"/>
        <scheme val="minor"/>
      </rPr>
      <t>Remote maintenance of organisational assets is approved, logged and performed in a manner that prevents unauthorised access.</t>
    </r>
  </si>
  <si>
    <r>
      <rPr>
        <b/>
        <sz val="10"/>
        <color theme="1"/>
        <rFont val="Calibri"/>
        <family val="2"/>
        <scheme val="minor"/>
      </rPr>
      <t>PR.MA-2.1</t>
    </r>
    <r>
      <rPr>
        <sz val="10"/>
        <color theme="1"/>
        <rFont val="Calibri"/>
        <family val="2"/>
        <scheme val="minor"/>
      </rPr>
      <t>: Remote maintenance shall only occur after prior approval, shall be monitored to avoid unauthorised access and the outcome of the maintenance activities shall be approved as described in approved processes or procedures.</t>
    </r>
  </si>
  <si>
    <r>
      <rPr>
        <b/>
        <sz val="10"/>
        <color theme="1"/>
        <rFont val="Calibri"/>
        <family val="2"/>
        <scheme val="minor"/>
      </rPr>
      <t>PR.MA-2.2</t>
    </r>
    <r>
      <rPr>
        <sz val="10"/>
        <color theme="1"/>
        <rFont val="Calibri"/>
        <family val="2"/>
        <scheme val="minor"/>
      </rPr>
      <t>: The organisation shall make sure that strong authenticators, record keeping, and session termination for remote maintenance are implemented.</t>
    </r>
  </si>
  <si>
    <r>
      <rPr>
        <b/>
        <sz val="10"/>
        <color theme="0"/>
        <rFont val="Calibri"/>
        <family val="2"/>
        <scheme val="minor"/>
      </rPr>
      <t>BASIC_PR.PT-1.1</t>
    </r>
    <r>
      <rPr>
        <sz val="10"/>
        <color theme="0"/>
        <rFont val="Calibri"/>
        <family val="2"/>
        <scheme val="minor"/>
      </rPr>
      <t>: Logs shall be maintained, documented, and reviewed.</t>
    </r>
  </si>
  <si>
    <t>•	Ensure the activity logging functionality of protection/detection hardware or software (e.g. firewalls, anti-virus) is enabled.
•	Logs should be backed up and saved for a predefined period (see also PR.DS-4).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</si>
  <si>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rPr>
        <b/>
        <sz val="10"/>
        <color theme="1"/>
        <rFont val="Calibri"/>
        <family val="2"/>
        <scheme val="minor"/>
      </rPr>
      <t>PR.PT-1.2</t>
    </r>
    <r>
      <rPr>
        <sz val="10"/>
        <color theme="1"/>
        <rFont val="Calibri"/>
        <family val="2"/>
        <scheme val="minor"/>
      </rPr>
      <t>: The organisation shall ensure that the log records include an authoritative time source or internal clock time stamp that are compared and synchronised to an authoritative time source.</t>
    </r>
  </si>
  <si>
    <t>Authoritative time sources include for example, an internal Network Time Protocol (NTP) server, a radio clock, an atomic clock, and a GPS time source.</t>
  </si>
  <si>
    <r>
      <t xml:space="preserve">PR.PT-2: </t>
    </r>
    <r>
      <rPr>
        <sz val="10"/>
        <color theme="1"/>
        <rFont val="Calibri"/>
        <family val="2"/>
        <scheme val="minor"/>
      </rPr>
      <t>Removable media is protected, and its use restricted according to policy,</t>
    </r>
  </si>
  <si>
    <r>
      <rPr>
        <b/>
        <sz val="10"/>
        <rFont val="Calibri"/>
        <family val="2"/>
        <scheme val="minor"/>
      </rPr>
      <t>PR.PT-2.1</t>
    </r>
    <r>
      <rPr>
        <sz val="10"/>
        <rFont val="Calibri"/>
        <family val="2"/>
        <scheme val="minor"/>
      </rPr>
      <t>:The usage restriction of portable storage devices shall be ensured by means of an appropriate, documented policy and supporting safeguards.</t>
    </r>
  </si>
  <si>
    <r>
      <rPr>
        <b/>
        <sz val="10"/>
        <color theme="1"/>
        <rFont val="Calibri"/>
        <family val="2"/>
        <scheme val="minor"/>
      </rPr>
      <t>PR.PT-2.2</t>
    </r>
    <r>
      <rPr>
        <sz val="10"/>
        <color theme="1"/>
        <rFont val="Calibri"/>
        <family val="2"/>
        <scheme val="minor"/>
      </rPr>
      <t>:The organisation should technically prohibit the connection of removable media unless strictly necessary; in other instances, the execution of autoruns from such media should be disabled.</t>
    </r>
  </si>
  <si>
    <r>
      <t xml:space="preserve">PR.PT-3: </t>
    </r>
    <r>
      <rPr>
        <sz val="10"/>
        <color theme="1"/>
        <rFont val="Calibri"/>
        <family val="2"/>
        <scheme val="minor"/>
      </rPr>
      <t>The principle of least functionality is incorporated by configuring systems to provide only essential capabilities.</t>
    </r>
  </si>
  <si>
    <r>
      <rPr>
        <b/>
        <sz val="10"/>
        <color theme="1"/>
        <rFont val="Calibri"/>
        <family val="2"/>
        <scheme val="minor"/>
      </rPr>
      <t>PR.PT-3.1</t>
    </r>
    <r>
      <rPr>
        <sz val="10"/>
        <color theme="1"/>
        <rFont val="Calibri"/>
        <family val="2"/>
        <scheme val="minor"/>
      </rPr>
      <t>: The organisation shall configure the business-critical systems to provide only essential capabilities</t>
    </r>
  </si>
  <si>
    <t>Consider applying the principle of least functionality to access systems and assets (see also PR.AC-4).</t>
  </si>
  <si>
    <r>
      <rPr>
        <b/>
        <sz val="10"/>
        <color theme="1"/>
        <rFont val="Calibri"/>
        <family val="2"/>
        <scheme val="minor"/>
      </rPr>
      <t>BASIC_PR.PT-4.1</t>
    </r>
    <r>
      <rPr>
        <sz val="10"/>
        <color theme="1"/>
        <rFont val="Calibri"/>
        <family val="2"/>
        <scheme val="minor"/>
      </rPr>
      <t>: Web and e-mail filters shall be installed and used.</t>
    </r>
  </si>
  <si>
    <t>•	E-mail filters should detect malicious e-mails, and filtering should be configured based on the type of message attachments so that files of the specified types are automatically processed (e.g. deleted).
•	Web-filters should notify the user if a website may contain malware and potentially prevent users from accessing that website.</t>
  </si>
  <si>
    <r>
      <t xml:space="preserve">Anomalies and Events (DE.AE): </t>
    </r>
    <r>
      <rPr>
        <sz val="10"/>
        <color theme="1"/>
        <rFont val="Calibri"/>
        <family val="2"/>
        <scheme val="minor"/>
      </rPr>
      <t>Anomalous activity is detected and the potential impact of events is understood.</t>
    </r>
  </si>
  <si>
    <r>
      <t xml:space="preserve">DE.AE-2: </t>
    </r>
    <r>
      <rPr>
        <sz val="10"/>
        <color theme="1"/>
        <rFont val="Calibri"/>
        <family val="2"/>
        <scheme val="minor"/>
      </rPr>
      <t>Detected events are analyzed to understand attack targets and methods</t>
    </r>
  </si>
  <si>
    <r>
      <rPr>
        <b/>
        <sz val="10"/>
        <color theme="1"/>
        <rFont val="Calibri"/>
        <family val="2"/>
        <scheme val="minor"/>
      </rPr>
      <t>DE.AE-2.1</t>
    </r>
    <r>
      <rPr>
        <sz val="10"/>
        <color theme="1"/>
        <rFont val="Calibri"/>
        <family val="2"/>
        <scheme val="minor"/>
      </rPr>
      <t>: The organisation shall review and analyse detected events to understand attack targets and methods.</t>
    </r>
  </si>
  <si>
    <r>
      <rPr>
        <b/>
        <sz val="10"/>
        <color theme="0"/>
        <rFont val="Calibri"/>
        <family val="2"/>
        <scheme val="minor"/>
      </rPr>
      <t>BASIC_DE.AE-3.1</t>
    </r>
    <r>
      <rPr>
        <sz val="10"/>
        <color theme="0"/>
        <rFont val="Calibri"/>
        <family val="2"/>
        <scheme val="minor"/>
      </rPr>
      <t>: The activity logging functionality of protection/detection hardware or software (e.g. firewalls, anti-virus) shall be enabled, backed up and reviewed.</t>
    </r>
  </si>
  <si>
    <t xml:space="preserve">•	Logs should be backed up and saved for a predefined period.
•	The logs should be reviewed to identify any unusual or unwanted trends, such as a heavy use of social media websites or an unusual number of viruses consistently found on a particular computer. These trends may indicate a more serious problem or signal the need for stronger protections in a particular area. </t>
  </si>
  <si>
    <r>
      <rPr>
        <b/>
        <sz val="10"/>
        <color theme="1"/>
        <rFont val="Calibri"/>
        <family val="2"/>
        <scheme val="minor"/>
      </rPr>
      <t>DE.AE-3.2</t>
    </r>
    <r>
      <rPr>
        <sz val="10"/>
        <color theme="1"/>
        <rFont val="Calibri"/>
        <family val="2"/>
        <scheme val="minor"/>
      </rPr>
      <t>: The organisation shall ensure that event data are compiled and correlated across its critical systems using various sources such as event reports, audit monitoring, network monitoring, physical access monitoring, and user/administrator reports.</t>
    </r>
  </si>
  <si>
    <r>
      <t xml:space="preserve">DE.AE-5: </t>
    </r>
    <r>
      <rPr>
        <sz val="10"/>
        <color rgb="FF000000"/>
        <rFont val="Calibri"/>
        <family val="2"/>
        <scheme val="minor"/>
      </rPr>
      <t>Incident alert thresholds are established.</t>
    </r>
  </si>
  <si>
    <r>
      <rPr>
        <b/>
        <sz val="10"/>
        <rFont val="Calibri"/>
        <family val="2"/>
        <scheme val="minor"/>
      </rPr>
      <t>DE.AE-5.1</t>
    </r>
    <r>
      <rPr>
        <sz val="10"/>
        <rFont val="Calibri"/>
        <family val="2"/>
        <scheme val="minor"/>
      </rPr>
      <t>: The organisation shall implement automated mechanisms and system-generated alerts to support event detection and to assist in the identification of security alert thresholds.</t>
    </r>
  </si>
  <si>
    <r>
      <rPr>
        <b/>
        <sz val="10"/>
        <rFont val="Calibri"/>
        <family val="2"/>
        <scheme val="minor"/>
      </rPr>
      <t>DE.AE-5.2</t>
    </r>
    <r>
      <rPr>
        <sz val="10"/>
        <rFont val="Calibri"/>
        <family val="2"/>
        <scheme val="minor"/>
      </rPr>
      <t>: The organisation shall define incident alert thresholds.</t>
    </r>
  </si>
  <si>
    <r>
      <rPr>
        <b/>
        <sz val="10"/>
        <color theme="1"/>
        <rFont val="Calibri"/>
        <family val="2"/>
        <scheme val="minor"/>
      </rPr>
      <t>BASIC_DE.CM-1.1</t>
    </r>
    <r>
      <rPr>
        <sz val="10"/>
        <color theme="1"/>
        <rFont val="Calibri"/>
        <family val="2"/>
        <scheme val="minor"/>
      </rPr>
      <t>: Firewalls shall be installed and operated on the network boundaries and completed with firewall protection on the endpoints.</t>
    </r>
  </si>
  <si>
    <r>
      <rPr>
        <b/>
        <sz val="10"/>
        <color theme="0"/>
        <rFont val="Calibri"/>
        <family val="2"/>
        <scheme val="minor"/>
      </rPr>
      <t>DE.CM-1.2</t>
    </r>
    <r>
      <rPr>
        <sz val="10"/>
        <color theme="0"/>
        <rFont val="Calibri"/>
        <family val="2"/>
        <scheme val="minor"/>
      </rPr>
      <t>: The organisation shall monitor and identify unauthorised use of its business-critical systems by detecting unauthorised local connections, network connections and remote connections.</t>
    </r>
  </si>
  <si>
    <t>•	Monitoring of network communications should happen at the external boundary of the organisation's business-critical systems and at key internal boundaries within the systems.
•	When hosting internet-facing applications, the implementation of a web application firewall (WAF) should be considered.</t>
  </si>
  <si>
    <r>
      <t xml:space="preserve">DE.CM-2: </t>
    </r>
    <r>
      <rPr>
        <sz val="10"/>
        <color theme="1"/>
        <rFont val="Calibri"/>
        <family val="2"/>
        <scheme val="minor"/>
      </rPr>
      <t>The physical environment is monitored to detect potential cybersecurity events.</t>
    </r>
  </si>
  <si>
    <r>
      <rPr>
        <b/>
        <sz val="10"/>
        <color theme="1"/>
        <rFont val="Calibri"/>
        <family val="2"/>
        <scheme val="minor"/>
      </rPr>
      <t>DE.CM-2.1</t>
    </r>
    <r>
      <rPr>
        <sz val="10"/>
        <color theme="1"/>
        <rFont val="Calibri"/>
        <family val="2"/>
        <scheme val="minor"/>
      </rPr>
      <t>: The physical environment of the facility shall be monitored for potential information/cybersecurity events.</t>
    </r>
  </si>
  <si>
    <r>
      <t>DE.CM-3:</t>
    </r>
    <r>
      <rPr>
        <sz val="10"/>
        <color rgb="FF000000"/>
        <rFont val="Calibri"/>
        <family val="2"/>
        <scheme val="minor"/>
      </rPr>
      <t xml:space="preserve"> Personnel activity is monitored to detect potential cybersecurity events.</t>
    </r>
  </si>
  <si>
    <r>
      <rPr>
        <b/>
        <sz val="10"/>
        <color theme="1"/>
        <rFont val="Calibri"/>
        <family val="2"/>
        <scheme val="minor"/>
      </rPr>
      <t>BASIC_DE.CM-3.1</t>
    </r>
    <r>
      <rPr>
        <sz val="10"/>
        <color theme="1"/>
        <rFont val="Calibri"/>
        <family val="2"/>
        <scheme val="minor"/>
      </rPr>
      <t>: Endpoint and network protection tools to monitor end-user behaviour for dangerous activity shall be implemented.</t>
    </r>
  </si>
  <si>
    <r>
      <rPr>
        <b/>
        <sz val="10"/>
        <color theme="1"/>
        <rFont val="Calibri"/>
        <family val="2"/>
        <scheme val="minor"/>
      </rPr>
      <t>DE.CM-3.2</t>
    </r>
    <r>
      <rPr>
        <sz val="10"/>
        <color theme="1"/>
        <rFont val="Calibri"/>
        <family val="2"/>
        <scheme val="minor"/>
      </rPr>
      <t>: Endpoint and network protection tools that monitor end-user behaviour for dangerous activity shall be managed.</t>
    </r>
  </si>
  <si>
    <t>Consider using a centralised logging platform for the consolidation and exploitation of log files.</t>
  </si>
  <si>
    <r>
      <rPr>
        <b/>
        <sz val="10"/>
        <color theme="1"/>
        <rFont val="Calibri"/>
        <family val="2"/>
        <scheme val="minor"/>
      </rPr>
      <t>DE.CM-3.3</t>
    </r>
    <r>
      <rPr>
        <sz val="10"/>
        <color theme="1"/>
        <rFont val="Calibri"/>
        <family val="2"/>
        <scheme val="minor"/>
      </rPr>
      <t>: Software usage and installation restrictions shall be enforced.</t>
    </r>
  </si>
  <si>
    <t>Only authorised software should be used, and user access rights should be limited to the specific data, resources and applications needed to complete a required task (least privilege principle).</t>
  </si>
  <si>
    <r>
      <t xml:space="preserve">DE.CM-4: </t>
    </r>
    <r>
      <rPr>
        <sz val="10"/>
        <color rgb="FF000000"/>
        <rFont val="Calibri"/>
        <family val="2"/>
        <scheme val="minor"/>
      </rPr>
      <t>Malicious code is detected</t>
    </r>
    <r>
      <rPr>
        <b/>
        <sz val="10"/>
        <color rgb="FF000000"/>
        <rFont val="Calibri"/>
        <family val="2"/>
        <scheme val="minor"/>
      </rPr>
      <t>,</t>
    </r>
  </si>
  <si>
    <r>
      <rPr>
        <b/>
        <sz val="10"/>
        <color theme="0"/>
        <rFont val="Calibri"/>
        <family val="2"/>
        <scheme val="minor"/>
      </rPr>
      <t>BASIC_DE.CM-4.1</t>
    </r>
    <r>
      <rPr>
        <sz val="10"/>
        <color theme="0"/>
        <rFont val="Calibri"/>
        <family val="2"/>
        <scheme val="minor"/>
      </rPr>
      <t>: Anti-virus, -spyware, and other -malware programs shall be installed and updated.</t>
    </r>
  </si>
  <si>
    <t>•	Malware includes viruses, spyware, and ransomware and should be countered by installing, using, and regularly updating anti-virus and anti-spyware software on every device used in the company’s business (including computers, smartphones,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(Bring Your Own Device” - BYOD).</t>
  </si>
  <si>
    <r>
      <t xml:space="preserve">DE.CM-5: </t>
    </r>
    <r>
      <rPr>
        <sz val="10"/>
        <color theme="1"/>
        <rFont val="Calibri"/>
        <family val="2"/>
        <scheme val="minor"/>
      </rPr>
      <t>Unauthorised mobile code is detected.</t>
    </r>
  </si>
  <si>
    <r>
      <rPr>
        <b/>
        <sz val="10"/>
        <color theme="1"/>
        <rFont val="Calibri"/>
        <family val="2"/>
        <scheme val="minor"/>
      </rPr>
      <t>DE.CM-5.1</t>
    </r>
    <r>
      <rPr>
        <sz val="10"/>
        <color theme="1"/>
        <rFont val="Calibri"/>
        <family val="2"/>
        <scheme val="minor"/>
      </rPr>
      <t>: The organisation shall define acceptable and unacceptable mobile code and mobile code technologies and authorise, monitor, and control the use of mobile code within the system.</t>
    </r>
  </si>
  <si>
    <t>•	Mobile code includes any program, application, or content that can be transmitted across a network (e.g. embedded in an email, document, or website) and executed on a remote system. Mobile code technologies include items such as Java applets, JavaScript, HTML5, WebGL, and VBScript.
•	Decisions regarding the use of mobile code in organisational systems should be based on the potential for the code to cause damage to the systems if used maliciously. Usage restrictions and implementation guidance should apply to the selection and use of mobile code installed.</t>
  </si>
  <si>
    <r>
      <rPr>
        <b/>
        <sz val="10"/>
        <color theme="1"/>
        <rFont val="Calibri"/>
        <family val="2"/>
        <scheme val="minor"/>
      </rPr>
      <t>DE.CM-6</t>
    </r>
    <r>
      <rPr>
        <sz val="10"/>
        <color theme="1"/>
        <rFont val="Calibri"/>
        <family val="2"/>
        <scheme val="minor"/>
      </rPr>
      <t>:External service provider activity is monitored to detect potential cybersecurity events.</t>
    </r>
  </si>
  <si>
    <r>
      <rPr>
        <b/>
        <sz val="10"/>
        <color theme="1"/>
        <rFont val="Calibri"/>
        <family val="2"/>
        <scheme val="minor"/>
      </rPr>
      <t>DE.CM-6.1</t>
    </r>
    <r>
      <rPr>
        <sz val="10"/>
        <color theme="1"/>
        <rFont val="Calibri"/>
        <family val="2"/>
        <scheme val="minor"/>
      </rPr>
      <t>: All external connections by vendors supporting IT/OT applications or infrastructure shall be secured and actively monitored to ensure that only permissible actions occur during the connection.</t>
    </r>
  </si>
  <si>
    <t>This monitoring includes access by unauthorised personnel, and unauthorised connections, devices, and software.</t>
  </si>
  <si>
    <r>
      <rPr>
        <b/>
        <sz val="10"/>
        <color theme="1"/>
        <rFont val="Calibri"/>
        <family val="2"/>
        <scheme val="minor"/>
      </rPr>
      <t>DE.CM-6.2:</t>
    </r>
    <r>
      <rPr>
        <sz val="10"/>
        <color theme="1"/>
        <rFont val="Calibri"/>
        <family val="2"/>
        <scheme val="minor"/>
      </rPr>
      <t xml:space="preserve"> External service providers' conformance with personnel security policies and procedures and contract security requirements shall be monitored relative to their cybersecurity risks.</t>
    </r>
  </si>
  <si>
    <r>
      <t xml:space="preserve">DE.CM-7: </t>
    </r>
    <r>
      <rPr>
        <sz val="10"/>
        <color rgb="FF000000"/>
        <rFont val="Calibri"/>
        <family val="2"/>
        <scheme val="minor"/>
      </rPr>
      <t>Monitoring for unauthorised personnel, connections, devices, and software is performed.</t>
    </r>
  </si>
  <si>
    <r>
      <rPr>
        <b/>
        <sz val="10"/>
        <rFont val="Calibri"/>
        <family val="2"/>
        <scheme val="minor"/>
      </rPr>
      <t>DE.CM-7.1</t>
    </r>
    <r>
      <rPr>
        <sz val="10"/>
        <rFont val="Calibri"/>
        <family val="2"/>
        <scheme val="minor"/>
      </rPr>
      <t>: The organisation's business-critical systems shall be monitored to detect access by unauthorised personnel, and unauthorised connections, devices, access points, and software.</t>
    </r>
  </si>
  <si>
    <t>•	Access by unauthorised personnel includes access by external service providers.
•	System inventory discrepancies should be included in the monitoring.
•	Unauthorised configuration changes to organisation's critical systems should be included in the monitoring.</t>
  </si>
  <si>
    <r>
      <t xml:space="preserve">DE.CM-8: </t>
    </r>
    <r>
      <rPr>
        <sz val="10"/>
        <color theme="1"/>
        <rFont val="Calibri"/>
        <family val="2"/>
        <scheme val="minor"/>
      </rPr>
      <t>Vulnerability scans are performed</t>
    </r>
    <r>
      <rPr>
        <b/>
        <sz val="10"/>
        <color theme="1"/>
        <rFont val="Calibri"/>
        <family val="2"/>
        <scheme val="minor"/>
      </rPr>
      <t>,</t>
    </r>
  </si>
  <si>
    <r>
      <rPr>
        <b/>
        <sz val="10"/>
        <color theme="1"/>
        <rFont val="Calibri"/>
        <family val="2"/>
        <scheme val="minor"/>
      </rPr>
      <t>DE.CM-8.1</t>
    </r>
    <r>
      <rPr>
        <sz val="10"/>
        <color theme="1"/>
        <rFont val="Calibri"/>
        <family val="2"/>
        <scheme val="minor"/>
      </rPr>
      <t>: The organisation shall monitor and scan for vulnerabilities in its critical systems and hosted applications, to ensure that system functions are not adversely impacted by the scanning process.</t>
    </r>
  </si>
  <si>
    <t>Consider implementing a continuous vulnerability scanning program; Including reporting and mitigation plans.</t>
  </si>
  <si>
    <r>
      <rPr>
        <b/>
        <sz val="10"/>
        <color theme="1"/>
        <rFont val="Calibri"/>
        <family val="2"/>
        <scheme val="minor"/>
      </rPr>
      <t>DE.CM-8.2</t>
    </r>
    <r>
      <rPr>
        <sz val="10"/>
        <color theme="1"/>
        <rFont val="Calibri"/>
        <family val="2"/>
        <scheme val="minor"/>
      </rPr>
      <t>: The vulnerability scanning process shall include analysis, remediation, and information sharing.</t>
    </r>
  </si>
  <si>
    <r>
      <t xml:space="preserve">Detection Processes (DE.DP): </t>
    </r>
    <r>
      <rPr>
        <sz val="10"/>
        <color theme="1"/>
        <rFont val="Calibri"/>
        <family val="2"/>
        <scheme val="minor"/>
      </rPr>
      <t>Detection processes and procedures are maintained and tested to ensure awareness of anomalous events.</t>
    </r>
  </si>
  <si>
    <r>
      <t xml:space="preserve">DE.DP-2: </t>
    </r>
    <r>
      <rPr>
        <sz val="10"/>
        <color theme="1"/>
        <rFont val="Calibri"/>
        <family val="2"/>
        <scheme val="minor"/>
      </rPr>
      <t>Detection activities comply with all applicable requirements.</t>
    </r>
  </si>
  <si>
    <r>
      <rPr>
        <b/>
        <sz val="10"/>
        <color theme="1"/>
        <rFont val="Calibri"/>
        <family val="2"/>
        <scheme val="minor"/>
      </rPr>
      <t>DE.DP-2.1</t>
    </r>
    <r>
      <rPr>
        <sz val="10"/>
        <color theme="1"/>
        <rFont val="Calibri"/>
        <family val="2"/>
        <scheme val="minor"/>
      </rPr>
      <t>: The organisation shall conduct detection activities in accordance with applicable federal and regional laws, industry regulations and standards, policies, and other applicable requirements.</t>
    </r>
  </si>
  <si>
    <r>
      <t xml:space="preserve">DE.DP-3: </t>
    </r>
    <r>
      <rPr>
        <sz val="10"/>
        <color theme="1"/>
        <rFont val="Calibri"/>
        <family val="2"/>
        <scheme val="minor"/>
      </rPr>
      <t>Detection processes are tested</t>
    </r>
    <r>
      <rPr>
        <b/>
        <sz val="10"/>
        <color theme="1"/>
        <rFont val="Calibri"/>
        <family val="2"/>
        <scheme val="minor"/>
      </rPr>
      <t>,</t>
    </r>
  </si>
  <si>
    <r>
      <rPr>
        <b/>
        <sz val="10"/>
        <color theme="1"/>
        <rFont val="Calibri"/>
        <family val="2"/>
        <scheme val="minor"/>
      </rPr>
      <t>DE.DP-3.1</t>
    </r>
    <r>
      <rPr>
        <sz val="10"/>
        <color theme="1"/>
        <rFont val="Calibri"/>
        <family val="2"/>
        <scheme val="minor"/>
      </rPr>
      <t>: The organisation shall validate that event detection processes are operating as intended.</t>
    </r>
  </si>
  <si>
    <t>•	Validation includes testing.
•	Validation should be demonstrable.</t>
  </si>
  <si>
    <r>
      <t xml:space="preserve">DE.DP-4: </t>
    </r>
    <r>
      <rPr>
        <sz val="10"/>
        <color theme="1"/>
        <rFont val="Calibri"/>
        <family val="2"/>
        <scheme val="minor"/>
      </rPr>
      <t>Event detection information is communicated.</t>
    </r>
  </si>
  <si>
    <r>
      <rPr>
        <b/>
        <sz val="10"/>
        <color theme="1"/>
        <rFont val="Calibri"/>
        <family val="2"/>
        <scheme val="minor"/>
      </rPr>
      <t>DE.DP-4.1</t>
    </r>
    <r>
      <rPr>
        <sz val="10"/>
        <color theme="1"/>
        <rFont val="Calibri"/>
        <family val="2"/>
        <scheme val="minor"/>
      </rPr>
      <t>: The organisation shall communicate event detection information to predefined parties.</t>
    </r>
  </si>
  <si>
    <t>Event detection information typically includes alerts on atypical account usage, unauthorised remote access, wireless connectivity, mobile device connection, altered configuration settings, contrasting system component inventory, the use of maintenance tools and nonlocal maintenance, physical access, temperature and humidity, equipment delivery and removal, communications at the information system boundaries, the use of mobile code, the use of Voice over Internet Protocol (VoIP), and malware disclosure.</t>
  </si>
  <si>
    <r>
      <t xml:space="preserve">DE.DP-5: </t>
    </r>
    <r>
      <rPr>
        <sz val="10"/>
        <color theme="1"/>
        <rFont val="Calibri"/>
        <family val="2"/>
        <scheme val="minor"/>
      </rPr>
      <t>Detection processes are continuously improved.</t>
    </r>
  </si>
  <si>
    <r>
      <rPr>
        <b/>
        <sz val="10"/>
        <color theme="1"/>
        <rFont val="Calibri"/>
        <family val="2"/>
        <scheme val="minor"/>
      </rPr>
      <t>DE.DP-5.1</t>
    </r>
    <r>
      <rPr>
        <sz val="10"/>
        <color theme="1"/>
        <rFont val="Calibri"/>
        <family val="2"/>
        <scheme val="minor"/>
      </rPr>
      <t>: Improvements derived from the monitoring, measurement, assessment, testing, review, and lessons learned shall be incorporated into detection process revisions.</t>
    </r>
  </si>
  <si>
    <t>•	This will result in a continuous improvement of the detection processes.
•	The use of independent teams to assess the detection process could be considered.</t>
  </si>
  <si>
    <r>
      <t xml:space="preserve">RS.RP-1: </t>
    </r>
    <r>
      <rPr>
        <sz val="10"/>
        <color rgb="FF000000"/>
        <rFont val="Calibri"/>
        <family val="2"/>
        <scheme val="minor"/>
      </rPr>
      <t>Response plan is executed during or after an incident.</t>
    </r>
  </si>
  <si>
    <r>
      <rPr>
        <b/>
        <sz val="10"/>
        <color theme="1"/>
        <rFont val="Calibri"/>
        <family val="2"/>
        <scheme val="minor"/>
      </rPr>
      <t>BASIC_RS.RP-1.1</t>
    </r>
    <r>
      <rPr>
        <sz val="10"/>
        <color theme="1"/>
        <rFont val="Calibri"/>
        <family val="2"/>
        <scheme val="minor"/>
      </rPr>
      <t>: An incident response process, including roles, responsibilities, and authorities, shall be executed during or after an information/cybersecurity event on the organisation's critical systems.</t>
    </r>
  </si>
  <si>
    <t>•	The incident response process should include a predetermined set of instructions or procedures to detect, respond to, and limit consequences of a malicious cyberattack.
•	The roles, responsibilities, and authorities included within the incident response plan should specify the people involved, the contact information, the different roles and responsibilities, who makes the decision to initiate recovery procedures and who will be the contact person when communicating with the relevant external stakeholders.
•	Organisations should consider determining the causes of an information/cybersecurity event and implementing a corrective action in order that the event does not recur or occur elsewhere (an infection by malicious code on one machine did not have spread elsewhere in the network). The effectiveness of any corrective action taken should be reviewed. Corrective actions should be appropriate to the effects of the information event  or cybersecurity event encountered.</t>
  </si>
  <si>
    <r>
      <t xml:space="preserve">RS.CO-1: </t>
    </r>
    <r>
      <rPr>
        <sz val="10"/>
        <color theme="1"/>
        <rFont val="Calibri"/>
        <family val="2"/>
        <scheme val="minor"/>
      </rPr>
      <t>Personnel know their roles and order of operations when a response is needed.</t>
    </r>
  </si>
  <si>
    <r>
      <rPr>
        <b/>
        <sz val="10"/>
        <color theme="1"/>
        <rFont val="Calibri"/>
        <family val="2"/>
        <scheme val="minor"/>
      </rPr>
      <t>RS.CO-1.1</t>
    </r>
    <r>
      <rPr>
        <sz val="10"/>
        <color theme="1"/>
        <rFont val="Calibri"/>
        <family val="2"/>
        <scheme val="minor"/>
      </rPr>
      <t>: The organisation shall ensure that personnel understand their roles, objectives, restoration priorities, task sequences (order of operations) and assignment responsibilities when responding to an event.</t>
    </r>
  </si>
  <si>
    <t>Consider using the CCB Incident Management Guide to guide you through this exercise and consider bringing in outside experts if needed. Test your plan regularly and adjust it after each incident.</t>
  </si>
  <si>
    <r>
      <t xml:space="preserve">RS.CO-2: </t>
    </r>
    <r>
      <rPr>
        <sz val="10"/>
        <color theme="1"/>
        <rFont val="Calibri"/>
        <family val="2"/>
        <scheme val="minor"/>
      </rPr>
      <t>Incidents are reported consistent with established criteria.</t>
    </r>
  </si>
  <si>
    <r>
      <rPr>
        <b/>
        <sz val="10"/>
        <color theme="1"/>
        <rFont val="Calibri"/>
        <family val="2"/>
        <scheme val="minor"/>
      </rPr>
      <t>RS.CO-2.1:</t>
    </r>
    <r>
      <rPr>
        <sz val="10"/>
        <color theme="1"/>
        <rFont val="Calibri"/>
        <family val="2"/>
        <scheme val="minor"/>
      </rPr>
      <t xml:space="preserve"> The organisation shall implement reporting on information/cybersecurity incidents in its critical systems within an organisation-defined timeframe to organisation-defined personnel or roles.</t>
    </r>
  </si>
  <si>
    <t>All users should have a single point of contact to report any incident and should be encouraged to do so.</t>
  </si>
  <si>
    <r>
      <t xml:space="preserve">RS.CO-3: </t>
    </r>
    <r>
      <rPr>
        <sz val="10"/>
        <color theme="1"/>
        <rFont val="Calibri"/>
        <family val="2"/>
        <scheme val="minor"/>
      </rPr>
      <t>Information is shared consistent with response plans.</t>
    </r>
  </si>
  <si>
    <r>
      <rPr>
        <b/>
        <sz val="10"/>
        <color theme="1"/>
        <rFont val="Calibri"/>
        <family val="2"/>
        <scheme val="minor"/>
      </rPr>
      <t>BASIC_RS.CO-3.1</t>
    </r>
    <r>
      <rPr>
        <sz val="10"/>
        <color theme="1"/>
        <rFont val="Calibri"/>
        <family val="2"/>
        <scheme val="minor"/>
      </rPr>
      <t>: Information/cybersecurity incident information shall be communicated and shared with the organisation’s employees in a format that they can understand.</t>
    </r>
  </si>
  <si>
    <r>
      <rPr>
        <b/>
        <sz val="10"/>
        <color theme="1"/>
        <rFont val="Calibri"/>
        <family val="2"/>
        <scheme val="minor"/>
      </rPr>
      <t>RS.CO-3.2</t>
    </r>
    <r>
      <rPr>
        <sz val="10"/>
        <color theme="1"/>
        <rFont val="Calibri"/>
        <family val="2"/>
        <scheme val="minor"/>
      </rPr>
      <t>: The organisation shall share information/cybersecurity incident information with relevant stakeholders, as foreseen in the incident response plan.</t>
    </r>
  </si>
  <si>
    <r>
      <t xml:space="preserve">RS.CO-4: </t>
    </r>
    <r>
      <rPr>
        <sz val="10"/>
        <color theme="1"/>
        <rFont val="Calibri"/>
        <family val="2"/>
        <scheme val="minor"/>
      </rPr>
      <t>Coordination with stakeholders occurs consistent with response plans.</t>
    </r>
  </si>
  <si>
    <r>
      <rPr>
        <b/>
        <sz val="10"/>
        <color theme="1"/>
        <rFont val="Calibri"/>
        <family val="2"/>
        <scheme val="minor"/>
      </rPr>
      <t>RS.CO-4.1</t>
    </r>
    <r>
      <rPr>
        <sz val="10"/>
        <color theme="1"/>
        <rFont val="Calibri"/>
        <family val="2"/>
        <scheme val="minor"/>
      </rPr>
      <t>: The organisation shall coordinate information/cybersecurity incident response actions with all predefined stakeholders.</t>
    </r>
  </si>
  <si>
    <t>•	Stakeholders for incident response purposes include, mission/business owners, the organisation's critical system owners, integrators, vendors, human resources offices, physical and personnel security offices, legal departments, operations personnel, and procurement offices.
•	Coordination with stakeholders occurs consistent with incident response plans.</t>
  </si>
  <si>
    <r>
      <t xml:space="preserve">RS.CO-5: </t>
    </r>
    <r>
      <rPr>
        <sz val="10"/>
        <color theme="1"/>
        <rFont val="Calibri"/>
        <family val="2"/>
        <scheme val="minor"/>
      </rPr>
      <t>Voluntary information sharing occurs with external stakeholders to achieve broader cybersecurity situational awareness.</t>
    </r>
  </si>
  <si>
    <r>
      <rPr>
        <b/>
        <sz val="10"/>
        <color theme="1"/>
        <rFont val="Calibri"/>
        <family val="2"/>
        <scheme val="minor"/>
      </rPr>
      <t>RS.CO-5.1</t>
    </r>
    <r>
      <rPr>
        <sz val="10"/>
        <color theme="1"/>
        <rFont val="Calibri"/>
        <family val="2"/>
        <scheme val="minor"/>
      </rPr>
      <t>: The organisation shall share information/cybersecurity event information voluntarily, as appropriate, with external stakeholders, industry security groups… to achieve broader situational awareness with regard to information security and cybersecurity.</t>
    </r>
  </si>
  <si>
    <r>
      <rPr>
        <b/>
        <sz val="10"/>
        <color theme="1"/>
        <rFont val="Calibri"/>
        <family val="2"/>
        <scheme val="minor"/>
      </rPr>
      <t>Analysis (RS.AN)</t>
    </r>
    <r>
      <rPr>
        <sz val="10"/>
        <color theme="1"/>
        <rFont val="Calibri"/>
        <family val="2"/>
        <scheme val="minor"/>
      </rPr>
      <t>: Analysis is conducted to ensure effective response and support recovery activities.</t>
    </r>
  </si>
  <si>
    <r>
      <rPr>
        <b/>
        <sz val="10"/>
        <color theme="1"/>
        <rFont val="Calibri"/>
        <family val="2"/>
        <scheme val="minor"/>
      </rPr>
      <t xml:space="preserve">RS.AN-1: </t>
    </r>
    <r>
      <rPr>
        <sz val="10"/>
        <color theme="1"/>
        <rFont val="Calibri"/>
        <family val="2"/>
        <scheme val="minor"/>
      </rPr>
      <t>Notifications from detection systems are investigated.</t>
    </r>
  </si>
  <si>
    <r>
      <rPr>
        <b/>
        <sz val="10"/>
        <color theme="1"/>
        <rFont val="Calibri"/>
        <family val="2"/>
        <scheme val="minor"/>
      </rPr>
      <t>RS.AN-1.1</t>
    </r>
    <r>
      <rPr>
        <sz val="10"/>
        <color theme="1"/>
        <rFont val="Calibri"/>
        <family val="2"/>
        <scheme val="minor"/>
      </rPr>
      <t>: The organisation shall investigate information/cybersecurity-related notifications generated from detection systems.</t>
    </r>
  </si>
  <si>
    <r>
      <t xml:space="preserve">RS.AN-2: </t>
    </r>
    <r>
      <rPr>
        <sz val="10"/>
        <color theme="1"/>
        <rFont val="Calibri"/>
        <family val="2"/>
        <scheme val="minor"/>
      </rPr>
      <t>The impact of the incident is understood</t>
    </r>
    <r>
      <rPr>
        <b/>
        <sz val="10"/>
        <color theme="1"/>
        <rFont val="Calibri"/>
        <family val="2"/>
        <scheme val="minor"/>
      </rPr>
      <t>,</t>
    </r>
  </si>
  <si>
    <r>
      <rPr>
        <b/>
        <sz val="10"/>
        <color theme="1"/>
        <rFont val="Calibri"/>
        <family val="2"/>
        <scheme val="minor"/>
      </rPr>
      <t>RS.AN-2.1</t>
    </r>
    <r>
      <rPr>
        <sz val="10"/>
        <color theme="1"/>
        <rFont val="Calibri"/>
        <family val="2"/>
        <scheme val="minor"/>
      </rPr>
      <t>:Thorough investigation and result analysis shall form the basis for understanding the full implication of the information security or cybersecurity incident.</t>
    </r>
  </si>
  <si>
    <t>•	Result analysis can involve the outcome of determining the correlation between the information of the detected event and the outcome of risk assessments. In this way, insight is gained into the impact of the event across the organisation.
•	Consider including detection of unauthorised changes to its critical systems in its incident response capabilities.</t>
  </si>
  <si>
    <r>
      <t>RS.AN-4</t>
    </r>
    <r>
      <rPr>
        <sz val="10"/>
        <color theme="1"/>
        <rFont val="Calibri"/>
        <family val="2"/>
        <scheme val="minor"/>
      </rPr>
      <t>: Incidents are categorised consistent with response plans.</t>
    </r>
  </si>
  <si>
    <r>
      <rPr>
        <b/>
        <sz val="10"/>
        <rFont val="Calibri"/>
        <family val="2"/>
        <scheme val="minor"/>
      </rPr>
      <t>RS.AN-4.1</t>
    </r>
    <r>
      <rPr>
        <sz val="10"/>
        <rFont val="Calibri"/>
        <family val="2"/>
        <scheme val="minor"/>
      </rPr>
      <t>:Information/cybersecurity incidents shall be categorised according to the level of severity and impact consistent with the evaluation criteria included the incident response plan.</t>
    </r>
  </si>
  <si>
    <t>•	Organisations should consider determining the causes of an information security or cybersecurity incident and implementing a corrective action in order that the incident does not recur or occur elsewhere.
•	The effectiveness of any corrective action taken should be reviewed.
•	Corrective actions should be appropriate to the effects of the information/cybersecurity incident encountered.</t>
  </si>
  <si>
    <r>
      <t>RS.AN-5:</t>
    </r>
    <r>
      <rPr>
        <sz val="10"/>
        <color theme="1"/>
        <rFont val="Calibri"/>
        <family val="2"/>
        <scheme val="minor"/>
      </rPr>
      <t xml:space="preserve"> Processes are established to receive, analyse, and respond to vulnerabilities disclosed to the organisation from internal and external sources.</t>
    </r>
  </si>
  <si>
    <r>
      <rPr>
        <b/>
        <sz val="10"/>
        <color theme="0"/>
        <rFont val="Calibri"/>
        <family val="2"/>
        <scheme val="minor"/>
      </rPr>
      <t>RS.AN-5.1</t>
    </r>
    <r>
      <rPr>
        <sz val="10"/>
        <color theme="0"/>
        <rFont val="Calibri"/>
        <family val="2"/>
        <scheme val="minor"/>
      </rPr>
      <t>: The organisation shall implement vulnerability management processes and procedures that include processing, analysing and remedying vulnerabilities from internal and external sources.</t>
    </r>
  </si>
  <si>
    <t>Internal and external sources could include internal testing, security bulletins or security researchers.</t>
  </si>
  <si>
    <r>
      <rPr>
        <b/>
        <sz val="10"/>
        <color theme="1"/>
        <rFont val="Calibri"/>
        <family val="2"/>
        <scheme val="minor"/>
      </rPr>
      <t>Mitigation (RS.MI)</t>
    </r>
    <r>
      <rPr>
        <sz val="10"/>
        <color theme="1"/>
        <rFont val="Calibri"/>
        <family val="2"/>
        <scheme val="minor"/>
      </rPr>
      <t>:Activities are performed to prevent expansion of an event, mitigate its effects, and resolve the incident.</t>
    </r>
  </si>
  <si>
    <r>
      <t xml:space="preserve">RS.MI-1: </t>
    </r>
    <r>
      <rPr>
        <sz val="10"/>
        <color theme="1"/>
        <rFont val="Calibri"/>
        <family val="2"/>
        <scheme val="minor"/>
      </rPr>
      <t>Incidents are contained.</t>
    </r>
  </si>
  <si>
    <r>
      <rPr>
        <b/>
        <sz val="10"/>
        <color theme="1"/>
        <rFont val="Calibri"/>
        <family val="2"/>
        <scheme val="minor"/>
      </rPr>
      <t>RS.MI-1.1:</t>
    </r>
    <r>
      <rPr>
        <sz val="10"/>
        <color theme="1"/>
        <rFont val="Calibri"/>
        <family val="2"/>
        <scheme val="minor"/>
      </rPr>
      <t>The organisation shall implement an incident-handling capability for information/cybersecurity incidents on its business-critical systems that includes preparation, detection and analysis, containment, eradication, recovery, and documented risk acceptance.</t>
    </r>
  </si>
  <si>
    <t>Documented risk acceptance deals with risks that the organisation assesses as not dangerous to  its business-critical systems and with regard to which the risk owner formally accepts the risk (in line with the risk appetite of the organisation).</t>
  </si>
  <si>
    <r>
      <t xml:space="preserve">Improvements (RS.IM): </t>
    </r>
    <r>
      <rPr>
        <sz val="10"/>
        <color theme="1"/>
        <rFont val="Calibri"/>
        <family val="2"/>
        <scheme val="minor"/>
      </rPr>
      <t>Organisational response activities are improved by incorporating lessons learned from current and previous detection/response activities.</t>
    </r>
  </si>
  <si>
    <r>
      <t xml:space="preserve">RS.IM-1: </t>
    </r>
    <r>
      <rPr>
        <sz val="10"/>
        <color rgb="FF000000"/>
        <rFont val="Calibri"/>
        <family val="2"/>
        <scheme val="minor"/>
      </rPr>
      <t>Response</t>
    </r>
    <r>
      <rPr>
        <b/>
        <sz val="10"/>
        <color rgb="FF000000"/>
        <rFont val="Calibri"/>
        <family val="2"/>
        <scheme val="minor"/>
      </rPr>
      <t xml:space="preserve"> </t>
    </r>
    <r>
      <rPr>
        <sz val="10"/>
        <color rgb="FF000000"/>
        <rFont val="Calibri"/>
        <family val="2"/>
        <scheme val="minor"/>
      </rPr>
      <t>plans incorporate lessons learned</t>
    </r>
    <r>
      <rPr>
        <b/>
        <sz val="10"/>
        <color rgb="FF000000"/>
        <rFont val="Calibri"/>
        <family val="2"/>
        <scheme val="minor"/>
      </rPr>
      <t>,</t>
    </r>
  </si>
  <si>
    <r>
      <rPr>
        <b/>
        <sz val="10"/>
        <color theme="1"/>
        <rFont val="Calibri"/>
        <family val="2"/>
        <scheme val="minor"/>
      </rPr>
      <t>BASIC_RS.IM-1.1</t>
    </r>
    <r>
      <rPr>
        <sz val="10"/>
        <color theme="1"/>
        <rFont val="Calibri"/>
        <family val="2"/>
        <scheme val="minor"/>
      </rPr>
      <t>: The organisation shall conduct post-incident evaluations to analyse lessons learned from incident response and recovery, and consequently improve processes/procedures/technologies to enhance its cyber resilience.</t>
    </r>
  </si>
  <si>
    <t>After each incident, consider bringing the persons involved together and reflecting together on ways to improve what happened, how it happened, how we reacted, how it could have gone better, what should be done to prevent it from happening again, etc.</t>
  </si>
  <si>
    <r>
      <rPr>
        <b/>
        <sz val="10"/>
        <color theme="1"/>
        <rFont val="Calibri"/>
        <family val="2"/>
        <scheme val="minor"/>
      </rPr>
      <t>RS.IM-1.2</t>
    </r>
    <r>
      <rPr>
        <sz val="10"/>
        <color theme="1"/>
        <rFont val="Calibri"/>
        <family val="2"/>
        <scheme val="minor"/>
      </rPr>
      <t>: Lessons learned from incident-handling shall be translated into updated or new incident handling procedures that shall be tested, approved, and trained.</t>
    </r>
  </si>
  <si>
    <r>
      <t xml:space="preserve">RS.IM-2: </t>
    </r>
    <r>
      <rPr>
        <sz val="10"/>
        <color theme="1"/>
        <rFont val="Calibri"/>
        <family val="2"/>
        <scheme val="minor"/>
      </rPr>
      <t>Response and Recovery strategies are updated.</t>
    </r>
  </si>
  <si>
    <r>
      <rPr>
        <b/>
        <sz val="10"/>
        <color theme="1"/>
        <rFont val="Calibri"/>
        <family val="2"/>
        <scheme val="minor"/>
      </rPr>
      <t>RS.IM-2.1</t>
    </r>
    <r>
      <rPr>
        <sz val="10"/>
        <color theme="1"/>
        <rFont val="Calibri"/>
        <family val="2"/>
        <scheme val="minor"/>
      </rPr>
      <t>:The organisation shall update the response and recovery plans to address changes in its context.</t>
    </r>
  </si>
  <si>
    <t>The organisation’s context relates to the organisational structure, its critical systems, attack vectors, new threats, improved technology, its operating environment, problems encountered during plan implementation/execution/testing and lessons learned.</t>
  </si>
  <si>
    <r>
      <t xml:space="preserve">RC.RP-1: </t>
    </r>
    <r>
      <rPr>
        <sz val="10"/>
        <color rgb="FF000000"/>
        <rFont val="Calibri"/>
        <family val="2"/>
        <scheme val="minor"/>
      </rPr>
      <t>Recovery plan is executed during or after a cybersecurity incident.</t>
    </r>
  </si>
  <si>
    <r>
      <rPr>
        <b/>
        <sz val="10"/>
        <color theme="1"/>
        <rFont val="Calibri"/>
        <family val="2"/>
        <scheme val="minor"/>
      </rPr>
      <t>BASIC_RC.RP-1.1</t>
    </r>
    <r>
      <rPr>
        <sz val="10"/>
        <color theme="1"/>
        <rFont val="Calibri"/>
        <family val="2"/>
        <scheme val="minor"/>
      </rPr>
      <t>: A recovery process for disasters and information/cybersecurity incidents shall be developed and executed as appropriate.</t>
    </r>
  </si>
  <si>
    <t>A process should be developed to determine what immediate actions will be taken in the event of a fire, medical emergency, burglary, natural disaster, or an information security/cybersecurity incident.
The process should consider:
•	Roles and Responsibilities, including of who makes the decision to initiate recovery procedures and who will be the contact with appropriate external stakeholders.
•	What to do with the company’s information and information systems in case of an incident. This includes shutting down or locking computers, moving to a backup site, physically removing important documents, etc.
•	Who to call in the event of an incident.</t>
  </si>
  <si>
    <r>
      <t xml:space="preserve">Improvements (RC.IM): </t>
    </r>
    <r>
      <rPr>
        <sz val="10"/>
        <color theme="1"/>
        <rFont val="Calibri"/>
        <family val="2"/>
        <scheme val="minor"/>
      </rPr>
      <t>Recovery planning and processes are improved by incorporating lessons learned into future activities.</t>
    </r>
  </si>
  <si>
    <r>
      <t xml:space="preserve">RC.IM-1: </t>
    </r>
    <r>
      <rPr>
        <sz val="10"/>
        <color theme="1"/>
        <rFont val="Calibri"/>
        <family val="2"/>
        <scheme val="minor"/>
      </rPr>
      <t>Recovery plans incorporate lessons learned</t>
    </r>
  </si>
  <si>
    <r>
      <rPr>
        <b/>
        <sz val="10"/>
        <color theme="1"/>
        <rFont val="Calibri"/>
        <family val="2"/>
        <scheme val="minor"/>
      </rPr>
      <t>RC.IM-1.1</t>
    </r>
    <r>
      <rPr>
        <sz val="10"/>
        <color theme="1"/>
        <rFont val="Calibri"/>
        <family val="2"/>
        <scheme val="minor"/>
      </rPr>
      <t>: The organisation shall incorporate lessons learned from incident recovery activities into updated or new system recovery procedures and, after testing, provide appropriate training to ensure it is embedded.</t>
    </r>
  </si>
  <si>
    <r>
      <rPr>
        <b/>
        <sz val="10"/>
        <color theme="1"/>
        <rFont val="Calibri"/>
        <family val="2"/>
        <scheme val="minor"/>
      </rPr>
      <t>Communications (RC.CO)</t>
    </r>
    <r>
      <rPr>
        <sz val="10"/>
        <color theme="1"/>
        <rFont val="Calibri"/>
        <family val="2"/>
        <scheme val="minor"/>
      </rPr>
      <t>: Restoration activities are coordinated with internal and external parties (e.g.  coordinating centers, Internet Service Providers, owners of attacking systems, victims, other CSIRTs, and vendors).</t>
    </r>
  </si>
  <si>
    <r>
      <t xml:space="preserve">RC.CO-1: </t>
    </r>
    <r>
      <rPr>
        <sz val="10"/>
        <color theme="1"/>
        <rFont val="Calibri"/>
        <family val="2"/>
        <scheme val="minor"/>
      </rPr>
      <t>Public relations are managed.</t>
    </r>
  </si>
  <si>
    <r>
      <rPr>
        <b/>
        <sz val="10"/>
        <color theme="1"/>
        <rFont val="Calibri"/>
        <family val="2"/>
        <scheme val="minor"/>
      </rPr>
      <t>RC.CO-1.1</t>
    </r>
    <r>
      <rPr>
        <sz val="10"/>
        <color theme="1"/>
        <rFont val="Calibri"/>
        <family val="2"/>
        <scheme val="minor"/>
      </rPr>
      <t>: The organisation shall centralise and coordinate how information is disseminated and manage how the organisation is presented to the public.</t>
    </r>
  </si>
  <si>
    <t>Public relations management may include, for example, managing media interactions, coordinating, and logging all requests for interviews, handling and ‘triaging’ phone calls and e-mail requests, matching media requests with appropriate and available internal experts who are ready to be interviewed, screening all of information provided to the media, ensuring that personnel are familiar with public relations and privacy policies.</t>
  </si>
  <si>
    <r>
      <t xml:space="preserve">RC.CO-3: </t>
    </r>
    <r>
      <rPr>
        <sz val="10"/>
        <color theme="1"/>
        <rFont val="Calibri"/>
        <family val="2"/>
        <scheme val="minor"/>
      </rPr>
      <t>Recovery activities are communicated to internal and external stakeholders as well as executive and management teams.</t>
    </r>
  </si>
  <si>
    <r>
      <rPr>
        <b/>
        <sz val="10"/>
        <color theme="1"/>
        <rFont val="Calibri"/>
        <family val="2"/>
        <scheme val="minor"/>
      </rPr>
      <t>RC.CO-3.1</t>
    </r>
    <r>
      <rPr>
        <sz val="10"/>
        <color theme="1"/>
        <rFont val="Calibri"/>
        <family val="2"/>
        <scheme val="minor"/>
      </rPr>
      <t>: The organisation shall communicate recovery activities to predefined stakeholders, and to the executive and management teams.</t>
    </r>
  </si>
  <si>
    <t>Communication of recovery activities to all relevant stakeholders applies only to entities that are subject to the NIS legislation.</t>
  </si>
  <si>
    <t>Business Environment (ID.BE)</t>
  </si>
  <si>
    <t>Risk Management Strategy (ID.RM)</t>
  </si>
  <si>
    <t>Supply Chain Risk Management (ID.SC)</t>
  </si>
  <si>
    <t>Detection Processes (DE.DP)</t>
  </si>
  <si>
    <t>Analysis (RS.AN)</t>
  </si>
  <si>
    <t>Mitigation (RS.MI)</t>
  </si>
  <si>
    <t>Improvements (RC.IM)</t>
  </si>
  <si>
    <t>Communications (RC.CO)</t>
  </si>
  <si>
    <t>ID.AM-6.1</t>
  </si>
  <si>
    <t>Information security and cybersecurity roles, responsibilities and authorities within the organisation shall be documented, reviewed, authorised, and updated and alignment with organisation-internal roles and external partners.</t>
  </si>
  <si>
    <t>PR.AC-3.3</t>
  </si>
  <si>
    <t>Usage restrictions, connection requirements, implementation guidance, and authorisations for remote access to the organisation’s critical systems environment shall be identified, documented, and implemented.</t>
  </si>
  <si>
    <t>PR.AC-5.3</t>
  </si>
  <si>
    <t>Where appropriate, the network integrity of the organisation's critical systems shall be protected by (1) identifying, documenting, and controlling connections between system components and (2) limiting external connections to the organisation's critical systems.</t>
  </si>
  <si>
    <t>PR.AC-5.4</t>
  </si>
  <si>
    <t>The organisation shall monitor and control connections and communications at the external boundary and at key internal boundaries within the organisation's critical systems by implementing boundary protection devices where appropriate.</t>
  </si>
  <si>
    <t>PR.DS-5.1</t>
  </si>
  <si>
    <t>The organisation shall take appropriate actions resulting in the monitoring of its critical systems at external borders and critical internal points when unauthorised access and activities, including data leakage, is detected.</t>
  </si>
  <si>
    <t>PR.IP-1.1</t>
  </si>
  <si>
    <t>The organisation shall develop, document, and maintain a baseline configuration for its business-critical systems.</t>
  </si>
  <si>
    <t>DE.CM-1.2</t>
  </si>
  <si>
    <t>The organisation shall monitor and identify unauthorised use of its business-critical systems through the detection of unauthorised local connections, network connections and remote connections.</t>
  </si>
  <si>
    <t>RS.AN-5.1</t>
  </si>
  <si>
    <t>The organisation shall implement vulnerability management processes and procedures that include processing, analysing and remedying vulnerabilities from internal and external sources.</t>
  </si>
  <si>
    <r>
      <rPr>
        <b/>
        <sz val="10"/>
        <color theme="1"/>
        <rFont val="Calibri"/>
        <family val="2"/>
        <scheme val="minor"/>
      </rPr>
      <t>BASIC_ID.AM-1.1</t>
    </r>
    <r>
      <rPr>
        <sz val="10"/>
        <color theme="1"/>
        <rFont val="Calibri"/>
        <family val="2"/>
        <scheme val="minor"/>
      </rPr>
      <t>: An inventory of assets associated with information and information processing facilities within the organisation shall be documented, reviewed, and updated when changes occur.</t>
    </r>
  </si>
  <si>
    <r>
      <rPr>
        <b/>
        <sz val="10"/>
        <color rgb="FF000000"/>
        <rFont val="Calibri"/>
        <family val="2"/>
        <scheme val="minor"/>
      </rPr>
      <t>IMPORTANT_ID.AM-1.2</t>
    </r>
    <r>
      <rPr>
        <sz val="10"/>
        <color rgb="FF000000"/>
        <rFont val="Calibri"/>
        <family val="2"/>
        <scheme val="minor"/>
      </rPr>
      <t>: The inventory of assets associated with information and information processing facilities shall reflect changes in the  organisation’s context and include all information necessary for effective accountability,</t>
    </r>
  </si>
  <si>
    <t>•	Inventory specifications include for example, the manufacturer, device type, model, serial number, machine names and network addresses, physical location…
•	Accountability is the obligation to explain, justify, and take responsibility for one's actions, it implies answerability for the outcome of the task or process.
•	Changes include the  decommissioning of material.</t>
  </si>
  <si>
    <r>
      <rPr>
        <b/>
        <sz val="10"/>
        <color rgb="FF000000"/>
        <rFont val="Calibri"/>
        <family val="2"/>
        <scheme val="minor"/>
      </rPr>
      <t>IMPORTANT_ID.AM-1.3</t>
    </r>
    <r>
      <rPr>
        <sz val="10"/>
        <color rgb="FF000000"/>
        <rFont val="Calibri"/>
        <family val="2"/>
        <scheme val="minor"/>
      </rPr>
      <t>: When unauthorised hardware is detected, it shall be quarantined for possible exception handling, removed, or replaced, and the inventory shall be updated accordingly.</t>
    </r>
  </si>
  <si>
    <t xml:space="preserve">	•	Any unsupported hardware without a documented exception, is designated as unauthorised.
•	Unauthorised hardware can be detected during inventory, requests for support by the user or other means.</t>
  </si>
  <si>
    <r>
      <rPr>
        <b/>
        <sz val="10"/>
        <color theme="1"/>
        <rFont val="Calibri"/>
        <family val="2"/>
        <scheme val="minor"/>
      </rPr>
      <t>ID.AM-1.4</t>
    </r>
    <r>
      <rPr>
        <sz val="10"/>
        <color theme="1"/>
        <rFont val="Calibri"/>
        <family val="2"/>
        <scheme val="minor"/>
      </rPr>
      <t>: Mechanisms for detecting the presence of unauthorised hardware and firmware components within the organisation's network shall be identified.</t>
    </r>
  </si>
  <si>
    <t>•	Where safe and feasible, these mechanisms should be automated.
•	There should be a process to address unauthorised assets on a frequently  basis; The organisation may choose to remove the asset from the network, deny the asset from connecting remotely to the network, or quarantine the asset.</t>
  </si>
  <si>
    <r>
      <rPr>
        <b/>
        <sz val="10"/>
        <color theme="1"/>
        <rFont val="Calibri"/>
        <family val="2"/>
        <scheme val="minor"/>
      </rPr>
      <t>BASIC_ID.AM-2.1</t>
    </r>
    <r>
      <rPr>
        <sz val="10"/>
        <color theme="1"/>
        <rFont val="Calibri"/>
        <family val="2"/>
        <scheme val="minor"/>
      </rPr>
      <t>: An inventory that reflects what software platforms and applications are being used in the organisation shall be documented, reviewed, and updated when changes occur.</t>
    </r>
  </si>
  <si>
    <r>
      <rPr>
        <b/>
        <sz val="10"/>
        <rFont val="Calibri"/>
        <family val="2"/>
        <scheme val="minor"/>
      </rPr>
      <t>IMPORTANT_ID.AM-2.2</t>
    </r>
    <r>
      <rPr>
        <sz val="10"/>
        <rFont val="Calibri"/>
        <family val="2"/>
        <scheme val="minor"/>
      </rPr>
      <t>: The inventory of software platforms and applications associated with information and information processing shall reflect changes in the  organisation’s context and include all information necessary for effective accountability.</t>
    </r>
  </si>
  <si>
    <r>
      <rPr>
        <b/>
        <sz val="10"/>
        <rFont val="Calibri"/>
        <family val="2"/>
        <scheme val="minor"/>
      </rPr>
      <t>IMPORTANT_ID.AM-2.3</t>
    </r>
    <r>
      <rPr>
        <sz val="10"/>
        <rFont val="Calibri"/>
        <family val="2"/>
        <scheme val="minor"/>
      </rPr>
      <t>: Individuals who are responsible and who are accountable for administering software platforms and applications within the organisation shall be identified.</t>
    </r>
  </si>
  <si>
    <r>
      <rPr>
        <b/>
        <sz val="10"/>
        <rFont val="Calibri"/>
        <family val="2"/>
        <scheme val="minor"/>
      </rPr>
      <t>IMPORTANT_ID.AM-2.4</t>
    </r>
    <r>
      <rPr>
        <sz val="10"/>
        <rFont val="Calibri"/>
        <family val="2"/>
        <scheme val="minor"/>
      </rPr>
      <t>: When unauthorised software is detected, it shall be quarantined for possible exception handling, removed, or replaced, and the inventory shall be updated accordingly.</t>
    </r>
  </si>
  <si>
    <r>
      <rPr>
        <b/>
        <sz val="10"/>
        <color theme="1"/>
        <rFont val="Calibri"/>
        <family val="2"/>
        <scheme val="minor"/>
      </rPr>
      <t>ID.AM-2.5</t>
    </r>
    <r>
      <rPr>
        <sz val="10"/>
        <color theme="1"/>
        <rFont val="Calibri"/>
        <family val="2"/>
        <scheme val="minor"/>
      </rPr>
      <t>: Mechanisms for detecting the presence of unauthorised software within the organisation’s ICT/OT environment shall be identified.</t>
    </r>
  </si>
  <si>
    <t>•	Where safe and feasible, these mechanisms should be automated.
•	There should be a process to regularly address unauthorised assets; The organisation may choose to remove the asset from the network, deny the asset from connecting remotely to the network, or quarantine the asset.</t>
  </si>
  <si>
    <r>
      <rPr>
        <b/>
        <sz val="10"/>
        <rFont val="Calibri"/>
        <family val="2"/>
        <scheme val="minor"/>
      </rPr>
      <t>IMPORTANT_ID.AM-3.2</t>
    </r>
    <r>
      <rPr>
        <sz val="10"/>
        <rFont val="Calibri"/>
        <family val="2"/>
        <scheme val="minor"/>
      </rPr>
      <t>: All connections within the organisation's ICT/OT environment, and to other organisation-internal platforms shall be mapped, documented, approved, and updated as appropriate.</t>
    </r>
  </si>
  <si>
    <t>•	Connection information includes, for example, the interface characteristics, data characteristics, ports, protocols, addresses, description of the data, security requirements, and the nature of the connection.
•	Configuration management can be used as supporting asset.
•	This documentation should not be stored only on the network it represents.
•	Consider keeping a copy of this documentation in a safe offline environment (e.g. offline hard disk, paper hardcopy, …).</t>
  </si>
  <si>
    <r>
      <rPr>
        <b/>
        <sz val="10"/>
        <rFont val="Calibri"/>
        <family val="2"/>
        <scheme val="minor"/>
      </rPr>
      <t>ID.AM-3.3</t>
    </r>
    <r>
      <rPr>
        <sz val="10"/>
        <rFont val="Calibri"/>
        <family val="2"/>
        <scheme val="minor"/>
      </rPr>
      <t>: The information flows/data flows within the organisation’s ICT/OT environment, as well as to other organisation-internal systems shall be mapped, documented, authorised, and updated when changes occur.</t>
    </r>
  </si>
  <si>
    <t>•	By having a knowledge of the information/data flows within a system and between systems, it is possible to determine where information can and cannot go.
•	Consider:
o	Enforcing controls restricting connections to authorised interfaces only.
o	Heightening system monitoring activity whenever there is an indication of increased risk to the organisation's critical operations and assets.
o	Protecting the system from information leakage due to electromagnetic signals emanations.</t>
  </si>
  <si>
    <r>
      <t xml:space="preserve">ID.AM-4: </t>
    </r>
    <r>
      <rPr>
        <sz val="10"/>
        <color rgb="FF000000"/>
        <rFont val="Calibri"/>
        <family val="2"/>
        <scheme val="minor"/>
      </rPr>
      <t>External information systems are catalogued.</t>
    </r>
  </si>
  <si>
    <r>
      <rPr>
        <b/>
        <sz val="10"/>
        <color theme="1"/>
        <rFont val="Calibri"/>
        <family val="2"/>
        <scheme val="minor"/>
      </rPr>
      <t>IMPORTANT_ID.AM-4.1</t>
    </r>
    <r>
      <rPr>
        <sz val="10"/>
        <color theme="1"/>
        <rFont val="Calibri"/>
        <family val="2"/>
        <scheme val="minor"/>
      </rPr>
      <t>: The organisation shall map, document, authorise and when changes occur, update, all external services and the connections made with them.</t>
    </r>
  </si>
  <si>
    <t>•	The outsourcing of systems, software platforms and applications used within the organisation is covered in ID.AM-1 &amp; ID.AM-2
•	External information systems are systems or components of systems for which organisations typically have no direct supervision and authority over the application of security requirements and controls, or the determination of the effectiveness of implemented controls on those systems i.e., services that are run in cloud, SaaS, hosting or other external environments, API (Application Programming Interface)…
•	Mapping external services and the connections made to them and authorising them in advance avoids wasting unnecessary resources investigating a supposedly non-authenticated connection to external systems.</t>
  </si>
  <si>
    <r>
      <rPr>
        <b/>
        <sz val="10"/>
        <rFont val="Calibri"/>
        <family val="2"/>
        <scheme val="minor"/>
      </rPr>
      <t>ID.AM-4.2</t>
    </r>
    <r>
      <rPr>
        <sz val="10"/>
        <rFont val="Calibri"/>
        <family val="2"/>
        <scheme val="minor"/>
      </rPr>
      <t>: The flow of information to/from external systems shall be mapped, documented, authorised, and updated when changes occur.</t>
    </r>
  </si>
  <si>
    <t>Consider requiring external service providers to identify and document the functions, ports, protocols, and services necessary for the connection services.</t>
  </si>
  <si>
    <t>•	Determine the organisation’s resources (e.g. hardware, devices, data, time, personnel, information, and software):
o	What would happen to my business if these resources were made public, damaged or lost…?
o	What would happen to my business when the integrity of resources is no longer guaranteed?
o	What would happen to my business if I/my customers couldn’t access these resources? You should also rank these resources based on their classification, criticality, and business value.
•	Resources should include enterprise assets.
•	Create a classification for sensitive information by first determining categories, e.g.
o	Public - freely accessible to all, even externally
o	Internal - accessible only to members of your organisation
o	Confidential - accessible only to those whose duties require access.
•	Communicate these categories and identify what types of data fall into these categories (HR data, financial data, legal data, personal data, etc.).
•	Consider the use of the Traffic Light Protocol (TLP).
•	Data classification should apply to the three aspects: C-I-A
•	Consider implementing an automated tool, such as a host-based Data Loss Prevention (DLP) tool to identify all sensitive data stored, processed, or transmitted through enterprise assets, including those located onsite or at a remote service provider.</t>
  </si>
  <si>
    <r>
      <t xml:space="preserve">ID.AM-6: </t>
    </r>
    <r>
      <rPr>
        <sz val="10"/>
        <color rgb="FF000000"/>
        <rFont val="Calibri"/>
        <family val="2"/>
        <scheme val="minor"/>
      </rPr>
      <t>Cybersecurity roles, responsibilities, and authorities for the entire workforce and third-party stakeholders (e.g., suppliers, customers, partners) are established.</t>
    </r>
  </si>
  <si>
    <r>
      <rPr>
        <b/>
        <sz val="10"/>
        <color theme="0"/>
        <rFont val="Calibri"/>
        <family val="2"/>
        <scheme val="minor"/>
      </rPr>
      <t>IMPORTANT_ID.AM-6.1</t>
    </r>
    <r>
      <rPr>
        <sz val="10"/>
        <color theme="0"/>
        <rFont val="Calibri"/>
        <family val="2"/>
        <scheme val="minor"/>
      </rPr>
      <t>: Information security and cybersecurity roles, responsibilities and authorities within the organisation shall be documented, reviewed, authorised, and updated and alignment with organisation-internal roles and external partners.</t>
    </r>
  </si>
  <si>
    <t>You should consider working through the following tasks:
•	Describe security roles, responsibilities, and authorities: who in your organisation should be consulted, informed, and held accountable for all or part of your assets.
•	Provide security roles, responsibilities, and authority for all key functions in information/cybersecurity (legal, detection activities…).
•	Include information/cybersecurity roles and responsibilities for third-party providers with physical or logical access to the organisation’s ICT/OT environment.</t>
  </si>
  <si>
    <r>
      <rPr>
        <b/>
        <sz val="10"/>
        <rFont val="Calibri"/>
        <family val="2"/>
        <scheme val="minor"/>
      </rPr>
      <t>ID.AM-6.2</t>
    </r>
    <r>
      <rPr>
        <sz val="10"/>
        <rFont val="Calibri"/>
        <family val="2"/>
        <scheme val="minor"/>
      </rPr>
      <t>: The organisation shall appoint an information security officer.</t>
    </r>
  </si>
  <si>
    <t>The information security officer should be responsible for monitoring the implementation of the organisation's information/cybersecurity strategy and safeguards.</t>
  </si>
  <si>
    <r>
      <t>Business Environment (ID.BE):</t>
    </r>
    <r>
      <rPr>
        <sz val="10"/>
        <color theme="1"/>
        <rFont val="Calibri"/>
        <family val="2"/>
        <scheme val="minor"/>
      </rPr>
      <t xml:space="preserve"> The organisation’s mission, objectives, stakeholders, and activities are understood and prioritised; this information is used to inform cybersecurity roles, responsibilities, and risk management decisions.</t>
    </r>
  </si>
  <si>
    <r>
      <t xml:space="preserve">ID.BE-1: </t>
    </r>
    <r>
      <rPr>
        <sz val="10"/>
        <color rgb="FF000000"/>
        <rFont val="Calibri"/>
        <family val="2"/>
        <scheme val="minor"/>
      </rPr>
      <t>The organisation’s role in the supply chain is identified and communicated.</t>
    </r>
  </si>
  <si>
    <r>
      <rPr>
        <b/>
        <sz val="10"/>
        <color theme="1"/>
        <rFont val="Calibri"/>
        <family val="2"/>
        <scheme val="minor"/>
      </rPr>
      <t>IMPORTANT_ID.BE-1.1</t>
    </r>
    <r>
      <rPr>
        <sz val="10"/>
        <color theme="1"/>
        <rFont val="Calibri"/>
        <family val="2"/>
        <scheme val="minor"/>
      </rPr>
      <t xml:space="preserve">: The organisation’s role in the supply chain shall be identified, documented, and communicated. </t>
    </r>
  </si>
  <si>
    <r>
      <rPr>
        <b/>
        <sz val="10"/>
        <color theme="1"/>
        <rFont val="Calibri"/>
        <family val="2"/>
        <scheme val="minor"/>
      </rPr>
      <t>ID.BE-1.2</t>
    </r>
    <r>
      <rPr>
        <sz val="10"/>
        <color theme="1"/>
        <rFont val="Calibri"/>
        <family val="2"/>
        <scheme val="minor"/>
      </rPr>
      <t>: The organisation shall protect its ICT/OT environment from supply chain threats by applying security safeguards as part of a documented comprehensive security strategy.</t>
    </r>
  </si>
  <si>
    <r>
      <t xml:space="preserve">ID.BE-2: </t>
    </r>
    <r>
      <rPr>
        <sz val="10"/>
        <color rgb="FF000000"/>
        <rFont val="Calibri"/>
        <family val="2"/>
        <scheme val="minor"/>
      </rPr>
      <t>The organisation’s place in critical infrastructure and its industry sector is identified and communicated.</t>
    </r>
  </si>
  <si>
    <r>
      <rPr>
        <b/>
        <sz val="10"/>
        <color theme="1"/>
        <rFont val="Calibri"/>
        <family val="2"/>
        <scheme val="minor"/>
      </rPr>
      <t>IMPORTANT_ID.BE-2.1</t>
    </r>
    <r>
      <rPr>
        <sz val="10"/>
        <color theme="1"/>
        <rFont val="Calibri"/>
        <family val="2"/>
        <scheme val="minor"/>
      </rPr>
      <t>: The organisation’s place in critical infrastructure and its industry sector shall be identified and communicated.</t>
    </r>
  </si>
  <si>
    <r>
      <t xml:space="preserve">ID.BE-3: </t>
    </r>
    <r>
      <rPr>
        <sz val="10"/>
        <color rgb="FF000000"/>
        <rFont val="Calibri"/>
        <family val="2"/>
        <scheme val="minor"/>
      </rPr>
      <t>Priorities for organisational mission, objectives, and activities are established and communicated.</t>
    </r>
  </si>
  <si>
    <r>
      <rPr>
        <b/>
        <sz val="10"/>
        <color theme="1"/>
        <rFont val="Calibri"/>
        <family val="2"/>
        <scheme val="minor"/>
      </rPr>
      <t>IMPORTANT_ID.BE-3.1</t>
    </r>
    <r>
      <rPr>
        <sz val="10"/>
        <color theme="1"/>
        <rFont val="Calibri"/>
        <family val="2"/>
        <scheme val="minor"/>
      </rPr>
      <t>: Priorities for organisation's business, objectives, and activities shall be established and communicated.</t>
    </r>
  </si>
  <si>
    <t>•	Organisational mission, objectives and activities should be determined and prioritised. 
•	Information protection needs should be determined, and the related processes revised as necessary, until an achievable set is obtained.</t>
  </si>
  <si>
    <r>
      <t xml:space="preserve">ID.BE-4: </t>
    </r>
    <r>
      <rPr>
        <sz val="10"/>
        <color rgb="FF000000"/>
        <rFont val="Calibri"/>
        <family val="2"/>
        <scheme val="minor"/>
      </rPr>
      <t>Dependencies and critical functions for delivery of critical services are established.</t>
    </r>
  </si>
  <si>
    <r>
      <rPr>
        <b/>
        <sz val="10"/>
        <rFont val="Calibri"/>
        <family val="2"/>
        <scheme val="minor"/>
      </rPr>
      <t>IMPORTANT_ID.BE-4.1</t>
    </r>
    <r>
      <rPr>
        <sz val="10"/>
        <rFont val="Calibri"/>
        <family val="2"/>
        <scheme val="minor"/>
      </rPr>
      <t>: Dependencies and mission-critical functions for the delivery of critical services shall be identified, documented, and prioritised according to their criticality as part of the risk assessment process.</t>
    </r>
  </si>
  <si>
    <r>
      <rPr>
        <b/>
        <sz val="10"/>
        <color theme="1"/>
        <rFont val="Calibri"/>
        <family val="2"/>
        <scheme val="minor"/>
      </rPr>
      <t>IMPORTANT_ID.BE-5.1</t>
    </r>
    <r>
      <rPr>
        <sz val="10"/>
        <color theme="1"/>
        <rFont val="Calibri"/>
        <family val="2"/>
        <scheme val="minor"/>
      </rPr>
      <t>: To support cyber resilience and secure the delivery of critical services, the necessary requirements are identified, documented and their implementation tested and approved.</t>
    </r>
  </si>
  <si>
    <r>
      <rPr>
        <b/>
        <sz val="10"/>
        <color theme="1"/>
        <rFont val="Calibri"/>
        <family val="2"/>
        <scheme val="minor"/>
      </rPr>
      <t>ID.BE-5.2</t>
    </r>
    <r>
      <rPr>
        <sz val="10"/>
        <color theme="1"/>
        <rFont val="Calibri"/>
        <family val="2"/>
        <scheme val="minor"/>
      </rPr>
      <t>: Information processing &amp; supporting facilities shall implement redundancy to meet availability requirements, as defined by the organisation and/or regulatory frameworks.</t>
    </r>
  </si>
  <si>
    <t>•	Consider provisioning adequate data and network redundancy (e.g. redundant network devices, servers with load balancing, raid arrays, backup services, two separate datacentres, fail-over network connections, two ISPs…).
•	Consider protecting critical equipment/services from power outages and other failures due to utility interruptions (e.g. UPS &amp; NO-break, frequent test, service contracts that include regular maintenance, redundant power cabling, two different power service providers...).</t>
  </si>
  <si>
    <r>
      <rPr>
        <b/>
        <sz val="10"/>
        <color theme="1"/>
        <rFont val="Calibri"/>
        <family val="2"/>
        <scheme val="minor"/>
      </rPr>
      <t>ID.BE-5.3</t>
    </r>
    <r>
      <rPr>
        <sz val="10"/>
        <color theme="1"/>
        <rFont val="Calibri"/>
        <family val="2"/>
        <scheme val="minor"/>
      </rPr>
      <t>: Recovery time and recovery point objectives for the recovery of essential ICT/OT system processes shall be defined.</t>
    </r>
  </si>
  <si>
    <t>•	Consider applying the 3-2-1 back-up rule to improve RPO and RTO (maintain at least 3 copies of your data, keep 2 of them at separate locations and one copy should be stored at an off-site location).
•	Consider implementing mechanisms such as hot swap, load balancing and failsafe to increase resilience.</t>
  </si>
  <si>
    <r>
      <t xml:space="preserve">Governance (ID.GV): </t>
    </r>
    <r>
      <rPr>
        <sz val="10"/>
        <color theme="1"/>
        <rFont val="Calibri"/>
        <family val="2"/>
        <scheme val="minor"/>
      </rPr>
      <t>The policies, procedures, and processes to manage and monitor the organization’s regulatory, legal, risk, environmental, and operational requirements are understood and inform the management of cybersecurity risk.</t>
    </r>
  </si>
  <si>
    <r>
      <rPr>
        <b/>
        <sz val="10"/>
        <color theme="1"/>
        <rFont val="Calibri"/>
        <family val="2"/>
        <scheme val="minor"/>
      </rPr>
      <t>BASIC_ID.GV-1.1</t>
    </r>
    <r>
      <rPr>
        <sz val="10"/>
        <color theme="1"/>
        <rFont val="Calibri"/>
        <family val="2"/>
        <scheme val="minor"/>
      </rPr>
      <t>: Policies and procedures for information security and cybersecurity shall be created, documented, reviewed, approved, and updated when changes occur.</t>
    </r>
  </si>
  <si>
    <t>•	Policies and procedures used to identify acceptable practices and expectations for business operations, can be used to train new employees with regard to your information security expectations, and can aid an investigation in the event of an incident. These policies and procedures should be readily accessible to employees.
•	Policies and procedures for information security and cybersecurity should clearly describe your expectations for protecting the organisation’s information and systems, and how management expects the company’s resources to be used and protected by all employees.
•	Policies and procedures should be reviewed and updated at least annually and every time there are changes in the organisation or technology. Whenever the policies are changed, employees should be made aware of the changes.</t>
  </si>
  <si>
    <r>
      <rPr>
        <b/>
        <sz val="10"/>
        <color theme="1"/>
        <rFont val="Calibri"/>
        <family val="2"/>
        <scheme val="minor"/>
      </rPr>
      <t>IMPORTANT_ID.GV-1.2</t>
    </r>
    <r>
      <rPr>
        <sz val="10"/>
        <color theme="1"/>
        <rFont val="Calibri"/>
        <family val="2"/>
        <scheme val="minor"/>
      </rPr>
      <t>: An organisation-wide information security and cybersecurity policy shall be established, documented, updated when changes occur, disseminated, and approved by senior management.</t>
    </r>
  </si>
  <si>
    <r>
      <rPr>
        <b/>
        <sz val="10"/>
        <color theme="1"/>
        <rFont val="Calibri"/>
        <family val="2"/>
        <scheme val="minor"/>
      </rPr>
      <t>BASIC_ID.GV-3.1</t>
    </r>
    <r>
      <rPr>
        <sz val="10"/>
        <color theme="1"/>
        <rFont val="Calibri"/>
        <family val="2"/>
        <scheme val="minor"/>
      </rPr>
      <t>: Legal and regulatory requirements regarding information/cybersecurity, including privacy obligations, shall be understood and implemented.</t>
    </r>
  </si>
  <si>
    <r>
      <rPr>
        <b/>
        <sz val="10"/>
        <color theme="1"/>
        <rFont val="Calibri"/>
        <family val="2"/>
        <scheme val="minor"/>
      </rPr>
      <t>IMPORTANT_ID.GV-3.2</t>
    </r>
    <r>
      <rPr>
        <sz val="10"/>
        <color theme="1"/>
        <rFont val="Calibri"/>
        <family val="2"/>
        <scheme val="minor"/>
      </rPr>
      <t>: Legal and regulatory requirements regarding information/cybersecurity, including privacy obligations, shall be managed.</t>
    </r>
  </si>
  <si>
    <r>
      <rPr>
        <b/>
        <sz val="10"/>
        <color theme="1"/>
        <rFont val="Calibri"/>
        <family val="2"/>
        <scheme val="minor"/>
      </rPr>
      <t>IMPORTANT_ID.GV-4.2</t>
    </r>
    <r>
      <rPr>
        <sz val="10"/>
        <color theme="1"/>
        <rFont val="Calibri"/>
        <family val="2"/>
        <scheme val="minor"/>
      </rPr>
      <t>: Information security and cybersecurity risks shall be documented, formally approved, and updated when changes occur.</t>
    </r>
  </si>
  <si>
    <r>
      <rPr>
        <b/>
        <sz val="10"/>
        <color theme="1"/>
        <rFont val="Calibri"/>
        <family val="2"/>
        <scheme val="minor"/>
      </rPr>
      <t>BASIC_ID.RA-1.1</t>
    </r>
    <r>
      <rPr>
        <sz val="10"/>
        <color theme="1"/>
        <rFont val="Calibri"/>
        <family val="2"/>
        <scheme val="minor"/>
      </rPr>
      <t>: Threats and vulnerabilities shall be identified.</t>
    </r>
  </si>
  <si>
    <r>
      <rPr>
        <b/>
        <sz val="10"/>
        <color theme="1"/>
        <rFont val="Calibri"/>
        <family val="2"/>
        <scheme val="minor"/>
      </rPr>
      <t>IMPORTANT_ID.RA-1.2</t>
    </r>
    <r>
      <rPr>
        <sz val="10"/>
        <color theme="1"/>
        <rFont val="Calibri"/>
        <family val="2"/>
        <scheme val="minor"/>
      </rPr>
      <t>: A process shall be established to monitor, identify, and document vulnerabilities of the organisation's business critical systems in a continuous manner.</t>
    </r>
  </si>
  <si>
    <t>•	Wherever safe and feasible, the use of vulnerability scanning should be considered.
•	The organisation should establish and maintain a testing programme appropriate to its size, complexity, and maturity.</t>
  </si>
  <si>
    <r>
      <rPr>
        <b/>
        <sz val="10"/>
        <color theme="1"/>
        <rFont val="Calibri"/>
        <family val="2"/>
        <scheme val="minor"/>
      </rPr>
      <t>ID.RA-1.3</t>
    </r>
    <r>
      <rPr>
        <sz val="10"/>
        <color theme="1"/>
        <rFont val="Calibri"/>
        <family val="2"/>
        <scheme val="minor"/>
      </rPr>
      <t>: To ensure that organisation's operations are not adversely impacted by the testing process, performance/load testing and penetration testing on the organisation’s systems shall be conducted with care.</t>
    </r>
  </si>
  <si>
    <t>Consider validating security measures after each penetration test.</t>
  </si>
  <si>
    <r>
      <t xml:space="preserve">ID.RA-2: </t>
    </r>
    <r>
      <rPr>
        <sz val="10"/>
        <color theme="1"/>
        <rFont val="Calibri"/>
        <family val="2"/>
        <scheme val="minor"/>
      </rPr>
      <t>Cyber threat intelligence is received from information sharing forums and sources</t>
    </r>
    <r>
      <rPr>
        <b/>
        <sz val="10"/>
        <color rgb="FF000000"/>
        <rFont val="Calibri"/>
        <family val="2"/>
        <scheme val="minor"/>
      </rPr>
      <t>.</t>
    </r>
  </si>
  <si>
    <r>
      <rPr>
        <b/>
        <sz val="10"/>
        <color theme="1"/>
        <rFont val="Calibri"/>
        <family val="2"/>
        <scheme val="minor"/>
      </rPr>
      <t>IMPORTANT_ID.RA-2.1</t>
    </r>
    <r>
      <rPr>
        <sz val="10"/>
        <color theme="1"/>
        <rFont val="Calibri"/>
        <family val="2"/>
        <scheme val="minor"/>
      </rPr>
      <t>:  A threat and vulnerability awareness programme that includes a cross-organisation information-sharing capability shall be implemented.</t>
    </r>
  </si>
  <si>
    <t>A threat and vulnerability awareness programme should include ongoing contact with security groups and associations in order to receive security alerts and advisories. (Security groups and associations include, for example, special interest groups, forums, professional associations, news groups, and/or peer groups of security professionals in similar organisations).This contact can include the sharing of information about potential vulnerabilities and incidents. This sharing capability should include a facility to share unclassified and classified information.</t>
  </si>
  <si>
    <r>
      <rPr>
        <b/>
        <sz val="10"/>
        <color theme="1"/>
        <rFont val="Calibri"/>
        <family val="2"/>
        <scheme val="minor"/>
      </rPr>
      <t>ID.RA-2.2</t>
    </r>
    <r>
      <rPr>
        <sz val="10"/>
        <color theme="1"/>
        <rFont val="Calibri"/>
        <family val="2"/>
        <scheme val="minor"/>
      </rPr>
      <t>: It shall be identified where automated mechanisms can be implemented to make security alert and advisory information available to relevant organisation stakeholders.</t>
    </r>
  </si>
  <si>
    <r>
      <t>ID.RA-5:</t>
    </r>
    <r>
      <rPr>
        <sz val="10"/>
        <color rgb="FF000000"/>
        <rFont val="Calibri"/>
        <family val="2"/>
        <scheme val="minor"/>
      </rPr>
      <t xml:space="preserve"> Threats, vulnerabilities, likelihoods, and impacts are used to determine risk,</t>
    </r>
  </si>
  <si>
    <r>
      <rPr>
        <b/>
        <sz val="10"/>
        <color theme="1"/>
        <rFont val="Calibri"/>
        <family val="2"/>
        <scheme val="minor"/>
      </rPr>
      <t>IMPORTANT_ID.RA-5.2</t>
    </r>
    <r>
      <rPr>
        <sz val="10"/>
        <color theme="1"/>
        <rFont val="Calibri"/>
        <family val="2"/>
        <scheme val="minor"/>
      </rPr>
      <t>: The organisation shall conduct and document risk assessments in which risk is determined by threats, vulnerabilities, impact on business processes and assets, and the likelihood of their occurrence.</t>
    </r>
  </si>
  <si>
    <r>
      <rPr>
        <b/>
        <sz val="10"/>
        <color theme="1"/>
        <rFont val="Calibri"/>
        <family val="2"/>
        <scheme val="minor"/>
      </rPr>
      <t>ID.RA-5.3</t>
    </r>
    <r>
      <rPr>
        <sz val="10"/>
        <color theme="1"/>
        <rFont val="Calibri"/>
        <family val="2"/>
        <scheme val="minor"/>
      </rPr>
      <t>: Risk assessment results shall be disseminated to relevant stakeholders.</t>
    </r>
  </si>
  <si>
    <r>
      <rPr>
        <b/>
        <sz val="10"/>
        <color theme="1"/>
        <rFont val="Calibri"/>
        <family val="2"/>
        <scheme val="minor"/>
      </rPr>
      <t>IMPORTANT_ID.RA-6.1</t>
    </r>
    <r>
      <rPr>
        <sz val="10"/>
        <color theme="1"/>
        <rFont val="Calibri"/>
        <family val="2"/>
        <scheme val="minor"/>
      </rPr>
      <t>:A comprehensive strategy shall be developed and implemented to manage risks to the organisation’s critical systems, that includes the identification and prioritisation of risk responses.</t>
    </r>
  </si>
  <si>
    <r>
      <t xml:space="preserve">ID.RM-1: </t>
    </r>
    <r>
      <rPr>
        <sz val="10"/>
        <color theme="1"/>
        <rFont val="Calibri"/>
        <family val="2"/>
        <scheme val="minor"/>
      </rPr>
      <t>Risk management processes are established, managed, and agreed to by organisational stakeholders.</t>
    </r>
  </si>
  <si>
    <r>
      <rPr>
        <b/>
        <sz val="10"/>
        <color theme="1"/>
        <rFont val="Calibri"/>
        <family val="2"/>
        <scheme val="minor"/>
      </rPr>
      <t>IMPORTANT_ID.RM-1.1:</t>
    </r>
    <r>
      <rPr>
        <sz val="10"/>
        <color theme="1"/>
        <rFont val="Calibri"/>
        <family val="2"/>
        <scheme val="minor"/>
      </rPr>
      <t xml:space="preserve"> A cyber risk management process that identifies key internal and external stakeholders and facilitates addressing risk-related issues and information shall be created, documented, reviewed, approved, and updated when changes occur.</t>
    </r>
  </si>
  <si>
    <t>External stakeholders include customers, investors and shareholders, suppliers, government agencies and the wider community.</t>
  </si>
  <si>
    <r>
      <rPr>
        <b/>
        <sz val="10"/>
        <color theme="1"/>
        <rFont val="Calibri"/>
        <family val="2"/>
        <scheme val="minor"/>
      </rPr>
      <t>IMPORTANT_ID.RM-2.1</t>
    </r>
    <r>
      <rPr>
        <sz val="10"/>
        <color theme="1"/>
        <rFont val="Calibri"/>
        <family val="2"/>
        <scheme val="minor"/>
      </rPr>
      <t>: The organisation shall clearly determine its risk appetite.</t>
    </r>
  </si>
  <si>
    <r>
      <rPr>
        <b/>
        <sz val="10"/>
        <color theme="1"/>
        <rFont val="Calibri"/>
        <family val="2"/>
        <scheme val="minor"/>
      </rPr>
      <t>IMPORTANT_ID.RM-3.1</t>
    </r>
    <r>
      <rPr>
        <sz val="10"/>
        <color theme="1"/>
        <rFont val="Calibri"/>
        <family val="2"/>
        <scheme val="minor"/>
      </rPr>
      <t>: The organisation’s role in critical infrastructure and its sector shall determine the organisation’s risk appetite.</t>
    </r>
  </si>
  <si>
    <r>
      <t xml:space="preserve">Supply Chain Risk Management (ID.SC):
</t>
    </r>
    <r>
      <rPr>
        <sz val="10"/>
        <rFont val="Calibri"/>
        <family val="2"/>
        <scheme val="minor"/>
      </rPr>
      <t>The organisation’s priorities, constraints, risk tolerances, and assumptions are established and used to support risk decisions associated with managing supply chain risk. The organisation has established and implemented the processes to identify, assess and manage supply chain risks.</t>
    </r>
  </si>
  <si>
    <r>
      <t xml:space="preserve">ID.SC-1: </t>
    </r>
    <r>
      <rPr>
        <sz val="10"/>
        <color theme="1"/>
        <rFont val="Calibri"/>
        <family val="2"/>
        <scheme val="minor"/>
      </rPr>
      <t>Cyber supply chain risk management processes are identified, established, assessed, managed, and agreed to by organisational stakeholders.</t>
    </r>
  </si>
  <si>
    <r>
      <rPr>
        <b/>
        <sz val="10"/>
        <color theme="1"/>
        <rFont val="Calibri"/>
        <family val="2"/>
        <scheme val="minor"/>
      </rPr>
      <t>ID.SC-1.1</t>
    </r>
    <r>
      <rPr>
        <sz val="10"/>
        <color theme="1"/>
        <rFont val="Calibri"/>
        <family val="2"/>
        <scheme val="minor"/>
      </rPr>
      <t>: The organisation shall document, review, approve, update when changes occur, and implement a cyber supply chain risk management process that supports the identification, assessment, and mitigation of the risks associated with the distributed and interconnected nature of ICT/OT product and service supply chains.</t>
    </r>
  </si>
  <si>
    <r>
      <rPr>
        <b/>
        <sz val="10"/>
        <color theme="1"/>
        <rFont val="Calibri"/>
        <family val="2"/>
        <scheme val="minor"/>
      </rPr>
      <t>IMPORTANT_ID.SC-2.1</t>
    </r>
    <r>
      <rPr>
        <sz val="10"/>
        <color theme="1"/>
        <rFont val="Calibri"/>
        <family val="2"/>
        <scheme val="minor"/>
      </rPr>
      <t>: The organisation shall conduct cyber supply chain risk assessments at least annually or when a change to the organisation’s critical systems, operational environment, or supply chain occurs; These assessments shall be documented, and the results disseminated to relevant stakeholders including those responsible for ICT/OT systems.</t>
    </r>
  </si>
  <si>
    <r>
      <rPr>
        <b/>
        <sz val="10"/>
        <color theme="1"/>
        <rFont val="Calibri"/>
        <family val="2"/>
        <scheme val="minor"/>
      </rPr>
      <t>ID.SC-2.2</t>
    </r>
    <r>
      <rPr>
        <sz val="10"/>
        <color theme="1"/>
        <rFont val="Calibri"/>
        <family val="2"/>
        <scheme val="minor"/>
      </rPr>
      <t>:A documented list of all the organisation’s suppliers, vendors and partners who may be involved in a major incident shall be established, kept up to date and made available online and offline.</t>
    </r>
  </si>
  <si>
    <t>This list should include suppliers, vendors and partners contact information and the services they provide, so they can be contacted for assistance in the event of an outage or service degradation.</t>
  </si>
  <si>
    <r>
      <rPr>
        <b/>
        <sz val="10"/>
        <color theme="1"/>
        <rFont val="Calibri"/>
        <family val="2"/>
        <scheme val="minor"/>
      </rPr>
      <t xml:space="preserve">IMPORTANT_ID.SC-3.1: </t>
    </r>
    <r>
      <rPr>
        <sz val="10"/>
        <color theme="1"/>
        <rFont val="Calibri"/>
        <family val="2"/>
        <scheme val="minor"/>
      </rPr>
      <t>Based on the results of the cyber supply chain risk assessment, a contractual framework for suppliers and external partners shall be established to address sharing of sensitive information and distributed and interconnected ICT/OT products and services.</t>
    </r>
  </si>
  <si>
    <t>•	Entities not subject to the NIS legislation should consider business critical suppliers and third-party partners only.
•	Keep in mind that GDPR requirements need to be fulfilled whenever business information contains personal data (applicable on all levels), i.e. security measures need to be addressed within the contractual framework.</t>
  </si>
  <si>
    <r>
      <rPr>
        <b/>
        <sz val="10"/>
        <color theme="0"/>
        <rFont val="Calibri"/>
        <family val="2"/>
        <scheme val="minor"/>
      </rPr>
      <t>ID.SC-3.2</t>
    </r>
    <r>
      <rPr>
        <sz val="10"/>
        <color theme="0"/>
        <rFont val="Calibri"/>
        <family val="2"/>
        <scheme val="minor"/>
      </rPr>
      <t>: Contractual ‘information security and cybersecurity’ requirements for suppliers and third-party partners shall be implemented to ensure a verifiable flaw remediation process, and to ensure the correction of flaws identified during ‘information security and cybersecurity’ testing and evaluation.</t>
    </r>
  </si>
  <si>
    <t>•	Information systems containing software (or firmware) affected by recently announced software flaws (and potential vulnerabilities resulting from those flaws) should be identified.
•	Newly released security relevant patches, service packs and hot fixes should be installed, and these patches, service packs, and hot fixes are tested for effectiveness and potential side effects on the organisation’s information systems before installation. Flaws discovered during security assessments, continuous monitoring, incident response activities, or information system error handling are also addressed expeditiously. Flaw remediation should be incorporated into configuration management as an emergency change.</t>
  </si>
  <si>
    <r>
      <rPr>
        <b/>
        <sz val="10"/>
        <color theme="0"/>
        <rFont val="Calibri"/>
        <family val="2"/>
        <scheme val="minor"/>
      </rPr>
      <t>ID.SC-3.3</t>
    </r>
    <r>
      <rPr>
        <sz val="10"/>
        <color theme="0"/>
        <rFont val="Calibri"/>
        <family val="2"/>
        <scheme val="minor"/>
      </rPr>
      <t>: The organisation shall establish contractual requirements permitting the organisation to review the ‘information security and cybersecurity’ programmes implemented by suppliers and third-party partners.</t>
    </r>
  </si>
  <si>
    <r>
      <rPr>
        <b/>
        <sz val="10"/>
        <color theme="1"/>
        <rFont val="Calibri"/>
        <family val="2"/>
        <scheme val="minor"/>
      </rPr>
      <t>IMPORTANT_ID.SC-4.1</t>
    </r>
    <r>
      <rPr>
        <sz val="10"/>
        <color theme="1"/>
        <rFont val="Calibri"/>
        <family val="2"/>
        <scheme val="minor"/>
      </rPr>
      <t>: The organisation shall review assessments of suppliers’ and third-party partner’s compliance with contractual obligations by routinely reviewing audits, test results, and other evaluations.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</si>
  <si>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business-critical suppliers and third-party partners only.</t>
    </r>
  </si>
  <si>
    <r>
      <rPr>
        <b/>
        <sz val="10"/>
        <color theme="1"/>
        <rFont val="Calibri"/>
        <family val="2"/>
        <scheme val="minor"/>
      </rPr>
      <t>ID.SC-4.2</t>
    </r>
    <r>
      <rPr>
        <sz val="10"/>
        <color theme="1"/>
        <rFont val="Calibri"/>
        <family val="2"/>
        <scheme val="minor"/>
      </rPr>
      <t>: The organisation shall review assessments of suppliers’ and third-party partner’s compliance with contractual obligations by routinely reviewing third-party independent audits, test results, and other evaluations.</t>
    </r>
  </si>
  <si>
    <t>The depth of the review should depend on the criticality of delivered products and services.</t>
  </si>
  <si>
    <r>
      <rPr>
        <b/>
        <sz val="10"/>
        <color theme="1"/>
        <rFont val="Calibri"/>
        <family val="2"/>
        <scheme val="minor"/>
      </rPr>
      <t>IMPORTANT_ID.SC-5.1</t>
    </r>
    <r>
      <rPr>
        <sz val="10"/>
        <color theme="1"/>
        <rFont val="Calibri"/>
        <family val="2"/>
        <scheme val="minor"/>
      </rPr>
      <t>: The organisation shall identify and document key personnel from suppliers and third-party partners to include them as stakeholders in response and recovery planning activities.</t>
    </r>
  </si>
  <si>
    <r>
      <t xml:space="preserve">Entities not subject to the </t>
    </r>
    <r>
      <rPr>
        <b/>
        <sz val="10"/>
        <color theme="1"/>
        <rFont val="Calibri"/>
        <family val="2"/>
        <scheme val="minor"/>
      </rPr>
      <t xml:space="preserve">NIS legislation </t>
    </r>
    <r>
      <rPr>
        <sz val="10"/>
        <color theme="1"/>
        <rFont val="Calibri"/>
        <family val="2"/>
        <scheme val="minor"/>
      </rPr>
      <t>could limit themselves to business critical suppliers and third-party partners only.</t>
    </r>
  </si>
  <si>
    <r>
      <rPr>
        <b/>
        <sz val="10"/>
        <color theme="1"/>
        <rFont val="Calibri"/>
        <family val="2"/>
        <scheme val="minor"/>
      </rPr>
      <t>ID.SC-5.2</t>
    </r>
    <r>
      <rPr>
        <sz val="10"/>
        <color theme="1"/>
        <rFont val="Calibri"/>
        <family val="2"/>
        <scheme val="minor"/>
      </rPr>
      <t>: The organisation shall identify and document key personnel from suppliers and third-party partners to include them as stakeholders in testing and execution of the response and recovery plans.</t>
    </r>
  </si>
  <si>
    <t>Identities and credentials for authorised devices and users could be managed by means of a password policy. A password policy is a set of rules designed to enhance ICT/OT security by encouraging organisation’s to: (This list is not exhaustive and the measures listed should be considered, as appropriate)
•	Change all default passwords.
•	Ensure that no one works with administrator privileges when performing daily tasks.
•	Keep a limited and updated list of system administrator accounts.
•	Enforce password rules, e.g. passwords must be longer than a state-of-the-art number of characters with a combination of character types and changed periodically or whenever there is any suspicion of compromise.
•	Use only individual accounts and never share passwords.
•	Immediately disable unused accounts.
•	Rights and privileges are managed by user groups.</t>
  </si>
  <si>
    <r>
      <rPr>
        <b/>
        <sz val="10"/>
        <rFont val="Calibri"/>
        <family val="2"/>
        <scheme val="minor"/>
      </rPr>
      <t>IMPORTANT_PR.AC-1.2</t>
    </r>
    <r>
      <rPr>
        <sz val="10"/>
        <rFont val="Calibri"/>
        <family val="2"/>
        <scheme val="minor"/>
      </rPr>
      <t>: Identities and credentials for authorised devices and users shall be managed, where feasible through automated mechanisms.</t>
    </r>
  </si>
  <si>
    <r>
      <rPr>
        <b/>
        <sz val="10"/>
        <color theme="1"/>
        <rFont val="Calibri"/>
        <family val="2"/>
        <scheme val="minor"/>
      </rPr>
      <t>PR.AC-1.3</t>
    </r>
    <r>
      <rPr>
        <sz val="10"/>
        <color theme="1"/>
        <rFont val="Calibri"/>
        <family val="2"/>
        <scheme val="minor"/>
      </rPr>
      <t>: System credentials shall be deactivated after a specified period of inactivity unless it would compromise the safe operation of (critical) processes..</t>
    </r>
  </si>
  <si>
    <t>•	To guarantee the safe operation, service accounts should be used for running processes and services.
•	Consider the use of a formal access procedure for external parties.</t>
  </si>
  <si>
    <r>
      <rPr>
        <b/>
        <sz val="10"/>
        <rFont val="Calibri"/>
        <family val="2"/>
        <scheme val="minor"/>
      </rPr>
      <t>PR.AC-1.4</t>
    </r>
    <r>
      <rPr>
        <sz val="10"/>
        <rFont val="Calibri"/>
        <family val="2"/>
        <scheme val="minor"/>
      </rPr>
      <t>: For transactions within the organisation's critical systems, the organisation shall implement:
•	multi-factor end-user authentication (MFA or "strong authentication").
•	certificate-based authentication for system-to-system communications</t>
    </r>
  </si>
  <si>
    <t>Consider the use of SSO (Single Sign On) in combination with MFA for the organisation's internal and external critical systems.</t>
  </si>
  <si>
    <r>
      <rPr>
        <b/>
        <sz val="10"/>
        <rFont val="Calibri"/>
        <family val="2"/>
        <scheme val="minor"/>
      </rPr>
      <t>PR.AC-1.5</t>
    </r>
    <r>
      <rPr>
        <sz val="10"/>
        <rFont val="Calibri"/>
        <family val="2"/>
        <scheme val="minor"/>
      </rPr>
      <t>: The organisation’s critical systems shall be monitored for atypical use of system credentials. Credentials associated with significant risk shall be disabled.</t>
    </r>
  </si>
  <si>
    <t>•	Consider limiting the number of failed login attempts by implementing automatic lockout.
•	The locked account won’t be accessible until it has been reset or the account lockout duration elapses.</t>
  </si>
  <si>
    <t>•	Consider strictly managing keys to access the premises and alarm codes. The following rules should be considered:
o	Always retrieve an employee's keys or badges when they leave the company permanently.
o	Change company alarm codes frequently.
o	Never give keys or alarm codes to external service providers (cleaning agents, etc.), unless it is possible to trace these accesses and technically restrict them to given time slots.
•	Consider to not leaving internal network access outlets accessible in public areas. These public places include waiting rooms, corridors, for example.</t>
  </si>
  <si>
    <r>
      <rPr>
        <b/>
        <sz val="10"/>
        <rFont val="Calibri"/>
        <family val="2"/>
        <scheme val="minor"/>
      </rPr>
      <t>IMPORTANT_PR.AC-2.2</t>
    </r>
    <r>
      <rPr>
        <sz val="10"/>
        <rFont val="Calibri"/>
        <family val="2"/>
        <scheme val="minor"/>
      </rPr>
      <t>: Physical access shall be managed, including measures related to access in emergency situations.</t>
    </r>
  </si>
  <si>
    <t>•	Physical access controls may include, for example lists of authorised individuals, identity credentials, escort requirements, guards, fences, turnstiles, locks, the monitoring of facility access, and camera surveillance.
•	The following measures should be considered:
o	Implement a badge system and create different security zones.
o	Limit physical access to servers and network components to authorised personnel.
o	Log all access to servers and network components.
•	Visitor access records should be maintained, reviewed and acted upon as required.</t>
  </si>
  <si>
    <r>
      <rPr>
        <b/>
        <sz val="10"/>
        <color theme="1"/>
        <rFont val="Calibri"/>
        <family val="2"/>
        <scheme val="minor"/>
      </rPr>
      <t>PR.AC-2.3</t>
    </r>
    <r>
      <rPr>
        <sz val="10"/>
        <color theme="1"/>
        <rFont val="Calibri"/>
        <family val="2"/>
        <scheme val="minor"/>
      </rPr>
      <t>: Physical access to critical zones shall be controlled in addition to the physical access to the facility.</t>
    </r>
  </si>
  <si>
    <t>E.g. production, R&amp;D, the organisation’s critical systems equipment (server rooms…)</t>
  </si>
  <si>
    <r>
      <rPr>
        <b/>
        <sz val="10"/>
        <color theme="1"/>
        <rFont val="Calibri"/>
        <family val="2"/>
        <scheme val="minor"/>
      </rPr>
      <t>PR.AC-2.4</t>
    </r>
    <r>
      <rPr>
        <sz val="10"/>
        <color theme="1"/>
        <rFont val="Calibri"/>
        <family val="2"/>
        <scheme val="minor"/>
      </rPr>
      <t xml:space="preserve">: Assets related to critical zones shall be physically protected. </t>
    </r>
  </si>
  <si>
    <t>•	Consider protecting power equipment, power cabling, network cabling, and network access interfaces from accidental damage, disruption, and physical tampering.
•	Consider implementing redundant and physically separated power systems for organisation’s critical operations.</t>
  </si>
  <si>
    <r>
      <t xml:space="preserve">PR.AC-3: </t>
    </r>
    <r>
      <rPr>
        <sz val="10"/>
        <color rgb="FF000000"/>
        <rFont val="Calibri"/>
        <family val="2"/>
        <scheme val="minor"/>
      </rPr>
      <t>Remote access is managed</t>
    </r>
    <r>
      <rPr>
        <b/>
        <sz val="10"/>
        <color rgb="FF000000"/>
        <rFont val="Calibri"/>
        <family val="2"/>
        <scheme val="minor"/>
      </rPr>
      <t>.</t>
    </r>
  </si>
  <si>
    <r>
      <rPr>
        <b/>
        <sz val="10"/>
        <color theme="0"/>
        <rFont val="Calibri"/>
        <family val="2"/>
        <scheme val="minor"/>
      </rPr>
      <t>IMPORTANT_PR.AC-3.3</t>
    </r>
    <r>
      <rPr>
        <sz val="10"/>
        <color theme="0"/>
        <rFont val="Calibri"/>
        <family val="2"/>
        <scheme val="minor"/>
      </rPr>
      <t>: Usage restrictions, connection requirements, implementation guidance, and authorisations for remote access to the organisation’s critical systems environment shall be identified, documented, and implemented.</t>
    </r>
  </si>
  <si>
    <r>
      <rPr>
        <b/>
        <sz val="10"/>
        <rFont val="Calibri"/>
        <family val="2"/>
        <scheme val="minor"/>
      </rPr>
      <t>R.AC-3.4</t>
    </r>
    <r>
      <rPr>
        <sz val="10"/>
        <rFont val="Calibri"/>
        <family val="2"/>
        <scheme val="minor"/>
      </rPr>
      <t>: Remote access to the organisation’s critical systems shall be monitored and cryptographic mechanisms shall be implemented where determined necessary.</t>
    </r>
  </si>
  <si>
    <t>This should include a restriction to ensure that privileged functions can only be used via remote access when authorised.</t>
  </si>
  <si>
    <r>
      <rPr>
        <b/>
        <sz val="10"/>
        <rFont val="Calibri"/>
        <family val="2"/>
        <scheme val="minor"/>
      </rPr>
      <t>R.AC-3.5</t>
    </r>
    <r>
      <rPr>
        <sz val="10"/>
        <rFont val="Calibri"/>
        <family val="2"/>
        <scheme val="minor"/>
      </rPr>
      <t>:The security of connections with external systems shall be verified and framed by documented agreements.</t>
    </r>
  </si>
  <si>
    <t xml:space="preserve">Access from pre-defined IP addresses could be considered.
</t>
  </si>
  <si>
    <t>The following should be considered:
•	Draw up and review regularly access lists per system (files, servers, software, databases, etc.), possibly through analysis of the Active Directory in Windows-based systems, with the objective of determining who needs what kind of access (privileged or not), and to what, in order to perform their duties in the organisation.
•	Set up a separate account for each user (including any contractors needing access) and require that strong, unique passwords to be used for each account.
•	Ensure that all employees use computer accounts without administrative privileges to perform typical work functions. This includes the separation of personal and admin accounts.
•	For guest accounts, consider using the minimal privileges (e.g. internet access only) as required for your business needs.
•	Permission management should be documented in a procedure and updated when appropriate.
•	Use 'Single Sign On' (SSO) when appropriate.</t>
  </si>
  <si>
    <r>
      <rPr>
        <b/>
        <sz val="10"/>
        <color theme="0"/>
        <rFont val="Calibri"/>
        <family val="2"/>
        <scheme val="minor"/>
      </rPr>
      <t>BASIC_PR.AC-4.2</t>
    </r>
    <r>
      <rPr>
        <sz val="10"/>
        <color theme="0"/>
        <rFont val="Calibri"/>
        <family val="2"/>
        <scheme val="minor"/>
      </rPr>
      <t>: It shall be identified who should have access to the organisation's business's critical information and technology and is given the means to obtain access.</t>
    </r>
  </si>
  <si>
    <t>•	The principle of Least Privilege should be understood as the principle that a security architecture should be designed so that each employee is granted the minimum system resources and authorisations that they need to perform their job role. 
•	Consider:
o	Not allowing any employee to have access to all the business’s information.
o	Limiting the number of Internet accesses and interconnections with partner networks to those that are strictly necessary to be able to centralise and homogenise the monitoring of exchanges more easily.
o	Ensuring that when an employee leaves the business, all access to the business’s information or systems is blocked instantly.</t>
  </si>
  <si>
    <r>
      <rPr>
        <b/>
        <sz val="10"/>
        <rFont val="Calibri"/>
        <family val="2"/>
        <scheme val="minor"/>
      </rPr>
      <t>IMPORTANT_PR.AC-4.5</t>
    </r>
    <r>
      <rPr>
        <sz val="10"/>
        <rFont val="Calibri"/>
        <family val="2"/>
        <scheme val="minor"/>
      </rPr>
      <t>: Where feasible, automated mechanisms shall be implemented to support the management of user accounts on the organisation's critical systems, including disabling, monitoring, reporting and deleting user accounts.</t>
    </r>
  </si>
  <si>
    <r>
      <rPr>
        <b/>
        <sz val="10"/>
        <rFont val="Calibri"/>
        <family val="2"/>
        <scheme val="minor"/>
      </rPr>
      <t>IMPORTANT_PR.AC-4.6</t>
    </r>
    <r>
      <rPr>
        <sz val="10"/>
        <rFont val="Calibri"/>
        <family val="2"/>
        <scheme val="minor"/>
      </rPr>
      <t>: Separation of duties shall be ensured in the management of access rights.</t>
    </r>
  </si>
  <si>
    <t>Separation of duties includes, for example:
•	Dividing operational functions and system support functions among different roles.
•	Conducting system support functions using different individuals.
•	Not allowing a single individual to both initiate and approve a transaction (financial or otherwise).
•	Ensuring that security personnel administering access control functions do not also administer audit functions.</t>
  </si>
  <si>
    <r>
      <rPr>
        <b/>
        <sz val="10"/>
        <rFont val="Calibri"/>
        <family val="2"/>
        <scheme val="minor"/>
      </rPr>
      <t>IMPORTANT_PR.AC-4.7</t>
    </r>
    <r>
      <rPr>
        <sz val="10"/>
        <rFont val="Calibri"/>
        <family val="2"/>
        <scheme val="minor"/>
      </rPr>
      <t>: Privileged users shall be managed and monitored.</t>
    </r>
  </si>
  <si>
    <r>
      <rPr>
        <b/>
        <sz val="10"/>
        <rFont val="Calibri"/>
        <family val="2"/>
        <scheme val="minor"/>
      </rPr>
      <t>PR.AC-4.8</t>
    </r>
    <r>
      <rPr>
        <sz val="10"/>
        <rFont val="Calibri"/>
        <family val="2"/>
        <scheme val="minor"/>
      </rPr>
      <t>: Account usage restrictions for specific time periods and locations shall be considered in the organisation's security access policy and applied accordingly.</t>
    </r>
  </si>
  <si>
    <t>Specific restrictions can include, for example, restricting usage to certain days of the week, certain times of day, or specific durations of time.</t>
  </si>
  <si>
    <r>
      <rPr>
        <b/>
        <sz val="10"/>
        <rFont val="Calibri"/>
        <family val="2"/>
        <scheme val="minor"/>
      </rPr>
      <t>PR.AC-4.9</t>
    </r>
    <r>
      <rPr>
        <sz val="10"/>
        <rFont val="Calibri"/>
        <family val="2"/>
        <scheme val="minor"/>
      </rPr>
      <t>: Priviliged users shall be managed,  monitored and audited.</t>
    </r>
  </si>
  <si>
    <t>Consider the following:
•	Install and operate a firewall between your internal network and the Internet. This may be a function of a (wireless) access point/router, or it may be a function of a router provided by the Internet Service Provider (ISP).
•	Ensure that anti-virus software has been installed on purchased firewall solutions and ensure that the administrator’s log-in and administrative password is changed upon installation and regularly thereafter.
•	Install, use, and update a software firewall on each computer system (including smart phones and other networked devices).
•	Have firewalls on each of your computers and networks even if you use a cloud service provider or a virtual private network (VPN). Ensure that for teleworking purposes, home networks and systems have hardware and software firewalls installed  are operational, and regularly updated.
•	Consider installing an Intrusion Detection / Prevention System (IDPS). These devices analyse network traffic at a more detailed level and can provide a greater level of protection.</t>
  </si>
  <si>
    <r>
      <rPr>
        <b/>
        <sz val="10"/>
        <color theme="0"/>
        <rFont val="Calibri"/>
        <family val="2"/>
        <scheme val="minor"/>
      </rPr>
      <t>BASIC_PR.AC-5.2</t>
    </r>
    <r>
      <rPr>
        <sz val="10"/>
        <color theme="0"/>
        <rFont val="Calibri"/>
        <family val="2"/>
        <scheme val="minor"/>
      </rPr>
      <t>: Where appropriate, the network integrity of the organisation's critical systems shall be protected by incorporating network segmentation and segregation.</t>
    </r>
  </si>
  <si>
    <r>
      <rPr>
        <b/>
        <sz val="10"/>
        <color theme="0"/>
        <rFont val="Calibri"/>
        <family val="2"/>
        <scheme val="minor"/>
      </rPr>
      <t>IMPORTANT_PR.AC-5.3</t>
    </r>
    <r>
      <rPr>
        <sz val="10"/>
        <color theme="0"/>
        <rFont val="Calibri"/>
        <family val="2"/>
        <scheme val="minor"/>
      </rPr>
      <t>: Where appropriate, the network integrity of the organisation's critical systems shall be protected by
(1) Identifying, documenting, and controlling connections between system components.
(2) Limiting external connections to the organisation's critical systems.</t>
    </r>
  </si>
  <si>
    <r>
      <rPr>
        <b/>
        <sz val="10"/>
        <color theme="0"/>
        <rFont val="Calibri"/>
        <family val="2"/>
        <scheme val="minor"/>
      </rPr>
      <t>IMPORTANT_PR.AC-5.4</t>
    </r>
    <r>
      <rPr>
        <sz val="10"/>
        <color theme="0"/>
        <rFont val="Calibri"/>
        <family val="2"/>
        <scheme val="minor"/>
      </rPr>
      <t>: TThe organisation shall monitor and control connections and communications at the external boundary and at key internal boundaries within the organisation's critical systems by implementing boundary protection devices where appropriate.</t>
    </r>
  </si>
  <si>
    <t>Consider implementing the following recommendations:
•	Separate your public Wi-Fi network from your business network.
•	Protect your business Wi-Fi with state-of-the-art encryption.
•	Implement a network access control (NAC) solution.
•	Encrypt connections to your corporate network.
•	Divide your network according to security levels and apply firewall rules. Isolate your networks for server administration.
•	Force VPN on public networks.
•	Implement a closed policy for security gateways (deny all policy: only allow/open connections that have been explicitly pre-authorised).</t>
  </si>
  <si>
    <r>
      <rPr>
        <b/>
        <sz val="10"/>
        <color theme="1"/>
        <rFont val="Calibri"/>
        <family val="2"/>
        <scheme val="minor"/>
      </rPr>
      <t>PR.AC-5.5</t>
    </r>
    <r>
      <rPr>
        <sz val="10"/>
        <color theme="1"/>
        <rFont val="Calibri"/>
        <family val="2"/>
        <scheme val="minor"/>
      </rPr>
      <t>: The organisation shall implement, where feasible, authenticated proxy servers for defined communications traffic between the organisation's critical systems and external networks.</t>
    </r>
  </si>
  <si>
    <r>
      <rPr>
        <b/>
        <sz val="10"/>
        <color theme="1"/>
        <rFont val="Calibri"/>
        <family val="2"/>
        <scheme val="minor"/>
      </rPr>
      <t>PR.AC-5.6</t>
    </r>
    <r>
      <rPr>
        <sz val="10"/>
        <color theme="1"/>
        <rFont val="Calibri"/>
        <family val="2"/>
        <scheme val="minor"/>
      </rPr>
      <t>: The organszation shall ensure that the organization's critical systems fail safely when a border protection device fails operationally.</t>
    </r>
  </si>
  <si>
    <r>
      <t>PR.AC-6:</t>
    </r>
    <r>
      <rPr>
        <sz val="10"/>
        <color theme="1"/>
        <rFont val="Calibri"/>
        <family val="2"/>
        <scheme val="minor"/>
      </rPr>
      <t>Identities are proofed and bound to credentials and asserted in interactions.</t>
    </r>
  </si>
  <si>
    <r>
      <rPr>
        <b/>
        <sz val="10"/>
        <color theme="1"/>
        <rFont val="Calibri"/>
        <family val="2"/>
        <scheme val="minor"/>
      </rPr>
      <t>IMPORTANT_PR.AC-6.1</t>
    </r>
    <r>
      <rPr>
        <sz val="10"/>
        <color theme="1"/>
        <rFont val="Calibri"/>
        <family val="2"/>
        <scheme val="minor"/>
      </rPr>
      <t>: The organisation shall implement documented procedures for verifying the identity of individuals before issuing credentials that provide access to the organisation's systems.</t>
    </r>
  </si>
  <si>
    <r>
      <rPr>
        <b/>
        <sz val="10"/>
        <color theme="1"/>
        <rFont val="Calibri"/>
        <family val="2"/>
        <scheme val="minor"/>
      </rPr>
      <t>PR.AC-6.2</t>
    </r>
    <r>
      <rPr>
        <sz val="10"/>
        <color theme="1"/>
        <rFont val="Calibri"/>
        <family val="2"/>
        <scheme val="minor"/>
      </rPr>
      <t>:The organisation shall ensure the use of unique credentials bound to each verified user, device, and process interacting with the organisation's critical systems; make sure that they are authenticated, and that the unique identifiers are captured when performing system interactions.</t>
    </r>
  </si>
  <si>
    <r>
      <rPr>
        <b/>
        <sz val="10"/>
        <color theme="0"/>
        <rFont val="Calibri"/>
        <family val="2"/>
        <scheme val="minor"/>
      </rPr>
      <t>IMPORTANT_PR.AC-7.1</t>
    </r>
    <r>
      <rPr>
        <sz val="10"/>
        <color theme="0"/>
        <rFont val="Calibri"/>
        <family val="2"/>
        <scheme val="minor"/>
      </rPr>
      <t>: The organisation shall perform a documented risk assessment on its critical system transactions and authenticate users, devices, and other assets (e.g. single-factor, multi-factor) commensurate with the risk of the transaction (e.g. individuals’ security and privacy risks and other organisational risks).</t>
    </r>
  </si>
  <si>
    <r>
      <rPr>
        <b/>
        <sz val="10"/>
        <color theme="1"/>
        <rFont val="Calibri"/>
        <family val="2"/>
        <scheme val="minor"/>
      </rPr>
      <t>IMPORTANT_PR.AT-1.2</t>
    </r>
    <r>
      <rPr>
        <sz val="10"/>
        <color theme="1"/>
        <rFont val="Calibri"/>
        <family val="2"/>
        <scheme val="minor"/>
      </rPr>
      <t>: The organisation shall incorporate insider threat recognition and reporting into security awareness training.</t>
    </r>
  </si>
  <si>
    <t>Consider to:
•	Communicate and discuss regularly to ensure that everyone is aware of their responsibilities.
•	Develop an outreach programme by gathering in a document the messages you want to convey to your staff (topics, audiences, objectives, etc.) and your communication rhythm on a calendar (weekly, monthly, one-time, etc.). Communicate continuously and in an engaging way, involving management, IT colleagues, the ICT service provider and HR and Communication managers.
•	Cover topics such as: recognition of fraud attempts, phishing, management of sensitive information, incidents, etc. The goal is for all employees to understand ways to protect company information.
•	Discuss with your management, your ICT colleagues, or your ICT service provider some practice scenarios (e.g. what to do if a virus alert is triggered, if a storm cuts off the power, if data is blocked, if an account is hacked, etc.), determine what behaviours to adopt, document and communicate them to all your staff. The central point of contact in the event of an incident should be known to all.
•	Organise a simulation of a scenario to test your knowledge. Consider performing the exercise for example at least once a year, for example.</t>
  </si>
  <si>
    <r>
      <rPr>
        <b/>
        <sz val="10"/>
        <color theme="1"/>
        <rFont val="Calibri"/>
        <family val="2"/>
        <scheme val="minor"/>
      </rPr>
      <t>PR.AT-1.3</t>
    </r>
    <r>
      <rPr>
        <sz val="10"/>
        <color theme="1"/>
        <rFont val="Calibri"/>
        <family val="2"/>
        <scheme val="minor"/>
      </rPr>
      <t>: The organisation shall implement an evaluation method to measure the effectiveness of the awareness training.</t>
    </r>
  </si>
  <si>
    <r>
      <t xml:space="preserve">PR.AT-2: </t>
    </r>
    <r>
      <rPr>
        <sz val="10"/>
        <color theme="1"/>
        <rFont val="Calibri"/>
        <family val="2"/>
        <scheme val="minor"/>
      </rPr>
      <t>Privileged users understand their roles and responsibilities.</t>
    </r>
  </si>
  <si>
    <r>
      <rPr>
        <b/>
        <sz val="10"/>
        <color theme="1"/>
        <rFont val="Calibri"/>
        <family val="2"/>
        <scheme val="minor"/>
      </rPr>
      <t>IMPORTANT_PR.AT-2.1</t>
    </r>
    <r>
      <rPr>
        <sz val="10"/>
        <color theme="1"/>
        <rFont val="Calibri"/>
        <family val="2"/>
        <scheme val="minor"/>
      </rPr>
      <t>: Privileged users shall be qualified before privileges are granted, and these users shall be able to demonstrate their understanding of their roles, responsibilities, and authorities.</t>
    </r>
  </si>
  <si>
    <r>
      <t xml:space="preserve">PR.AT-3: </t>
    </r>
    <r>
      <rPr>
        <sz val="10"/>
        <color theme="1"/>
        <rFont val="Calibri"/>
        <family val="2"/>
        <scheme val="minor"/>
      </rPr>
      <t>Third-party stakeholders (e.g., suppliers, customers, partners) understand their roles and responsibilities.</t>
    </r>
  </si>
  <si>
    <r>
      <rPr>
        <b/>
        <sz val="10"/>
        <color theme="1"/>
        <rFont val="Calibri"/>
        <family val="2"/>
        <scheme val="minor"/>
      </rPr>
      <t>IMPORTANT_PR.AT-3.1</t>
    </r>
    <r>
      <rPr>
        <sz val="10"/>
        <color theme="1"/>
        <rFont val="Calibri"/>
        <family val="2"/>
        <scheme val="minor"/>
      </rPr>
      <t>: The organisation shall establish and enforce security requirements for business-critical third-party providers and users.</t>
    </r>
  </si>
  <si>
    <r>
      <rPr>
        <b/>
        <sz val="10"/>
        <color theme="1"/>
        <rFont val="Calibri"/>
        <family val="2"/>
        <scheme val="minor"/>
      </rPr>
      <t>IMPORTANT_PR.AT-3.2</t>
    </r>
    <r>
      <rPr>
        <sz val="10"/>
        <color theme="1"/>
        <rFont val="Calibri"/>
        <family val="2"/>
        <scheme val="minor"/>
      </rPr>
      <t>: Third-party providers shall be required to notify any personnel transfers, termination, or transition involving personnel with physical or logical access to components of the organisation's business-critical systems.</t>
    </r>
  </si>
  <si>
    <r>
      <rPr>
        <b/>
        <sz val="10"/>
        <color theme="1"/>
        <rFont val="Calibri"/>
        <family val="2"/>
        <scheme val="minor"/>
      </rPr>
      <t>IMPORTANT_PR.AT-3.3</t>
    </r>
    <r>
      <rPr>
        <sz val="10"/>
        <color theme="1"/>
        <rFont val="Calibri"/>
        <family val="2"/>
        <scheme val="minor"/>
      </rPr>
      <t>: The organisation shall monitor business-critical service providers and users in relation to security compliance.</t>
    </r>
  </si>
  <si>
    <r>
      <rPr>
        <b/>
        <sz val="10"/>
        <color theme="1"/>
        <rFont val="Calibri"/>
        <family val="2"/>
        <scheme val="minor"/>
      </rPr>
      <t>PR.AT-3.4</t>
    </r>
    <r>
      <rPr>
        <sz val="10"/>
        <color theme="1"/>
        <rFont val="Calibri"/>
        <family val="2"/>
        <scheme val="minor"/>
      </rPr>
      <t>: The organisation shall audit business-critical external service providers in relation to security compliance.</t>
    </r>
  </si>
  <si>
    <r>
      <rPr>
        <b/>
        <sz val="10"/>
        <color theme="1"/>
        <rFont val="Calibri"/>
        <family val="2"/>
        <scheme val="minor"/>
      </rPr>
      <t>IMPORTANT_PR.AT-4.1</t>
    </r>
    <r>
      <rPr>
        <sz val="10"/>
        <color theme="1"/>
        <rFont val="Calibri"/>
        <family val="2"/>
        <scheme val="minor"/>
      </rPr>
      <t>: Senior executives shall demonstrate an understanding of their roles, responsibilities, and authorities.</t>
    </r>
  </si>
  <si>
    <t>Guidance on role profiles along with their identified titles, missions, tasks, skills, knowledge, competences is available in the "European Cybersecurity Skills Framework Role Profiles" by ENISA. 
(https://www.enisa.europa.eu/publications/european-cybersecurity-skills-framework-role-profiles )</t>
  </si>
  <si>
    <r>
      <rPr>
        <b/>
        <sz val="10"/>
        <color theme="1"/>
        <rFont val="Calibri"/>
        <family val="2"/>
        <scheme val="minor"/>
      </rPr>
      <t>IMPORTANT_PR.AT-5.1</t>
    </r>
    <r>
      <rPr>
        <sz val="10"/>
        <color theme="1"/>
        <rFont val="Calibri"/>
        <family val="2"/>
        <scheme val="minor"/>
      </rPr>
      <t>: The organisation shall ensure that personnel responsible for the physical protection and security of the organisation's critical systems and facilities are qualified through training before privileges are granted, and that they understand their responsibilities.</t>
    </r>
  </si>
  <si>
    <r>
      <t xml:space="preserve">PR.DS-1: </t>
    </r>
    <r>
      <rPr>
        <sz val="10"/>
        <color theme="1"/>
        <rFont val="Calibri"/>
        <family val="2"/>
        <scheme val="minor"/>
      </rPr>
      <t>Data-at-rest is protected</t>
    </r>
    <r>
      <rPr>
        <b/>
        <sz val="10"/>
        <color theme="1"/>
        <rFont val="Calibri"/>
        <family val="2"/>
        <scheme val="minor"/>
      </rPr>
      <t>.</t>
    </r>
  </si>
  <si>
    <r>
      <rPr>
        <b/>
        <sz val="10"/>
        <color theme="1"/>
        <rFont val="Calibri"/>
        <family val="2"/>
        <scheme val="minor"/>
      </rPr>
      <t>PR.DS-1.1</t>
    </r>
    <r>
      <rPr>
        <sz val="10"/>
        <color theme="1"/>
        <rFont val="Calibri"/>
        <family val="2"/>
        <scheme val="minor"/>
      </rPr>
      <t xml:space="preserve">: The organisation shall protect its critical system information determined to be critical/ sensitive while at rest.	</t>
    </r>
  </si>
  <si>
    <t>•	Consider using encryption techniques for data storage, data transmission or data transport (e.g. laptop, USB).
•	Consider encrypting end-user devices and removable media containing sensitive data (e.g. hard disks, laptops, mobile device, USB storage devices, …). This could be done using solutions such as  Windows BitLocker®, VeraCrypt, Apple FileVault®, Linux® dm-crypt,…
•	Consider encrypting sensitive data stored in the cloud.
•	Implement dedicated safeguards to prevent unauthorised access, distortion, or modification of system data and audit records (e.g. restricted access rights, daily backups, data encryption, firewall installation).
•	Encrypt hard drives, external media, stored files, configuration files and data stored in the cloud.</t>
  </si>
  <si>
    <t>The below measures should be considered:
•	Implement dedicated safeguards to prevent unauthorised access, distortion, or modification of system data and audit records (e.g. restricted access rights, daily backups, data encryption, firewall installation).
•	Encrypt hard drives, external media, stored files, configuration files and data stored in the cloud.</t>
  </si>
  <si>
    <r>
      <t xml:space="preserve">PR.DS-2: </t>
    </r>
    <r>
      <rPr>
        <sz val="10"/>
        <color theme="1"/>
        <rFont val="Calibri"/>
        <family val="2"/>
        <scheme val="minor"/>
      </rPr>
      <t>Data-in-transit is protected</t>
    </r>
    <r>
      <rPr>
        <b/>
        <sz val="10"/>
        <color theme="1"/>
        <rFont val="Calibri"/>
        <family val="2"/>
        <scheme val="minor"/>
      </rPr>
      <t>.</t>
    </r>
  </si>
  <si>
    <r>
      <rPr>
        <b/>
        <sz val="10"/>
        <color theme="1"/>
        <rFont val="Calibri"/>
        <family val="2"/>
        <scheme val="minor"/>
      </rPr>
      <t>PR.DS-2.1</t>
    </r>
    <r>
      <rPr>
        <sz val="10"/>
        <color theme="1"/>
        <rFont val="Calibri"/>
        <family val="2"/>
        <scheme val="minor"/>
      </rPr>
      <t>: The organisation shall protect its critical system information that is deemed to be critical when in transit.</t>
    </r>
  </si>
  <si>
    <t>When the organisation often sends sensitive documents or e-mails, it is recommended to encrypt those documents and/or e-mails with appropriate, supported, and authorised software tools.</t>
  </si>
  <si>
    <t>If you send sensitive documents or emails, you may want to consider encrypting those documents and/or emails using appropriate, supported, and authorised software tools.</t>
  </si>
  <si>
    <t>•	When eliminating tangible assets such as business computers/laptops, servers, hard drive(s) and other storage media (USB drives, paper…), ensure that all sensitive business or personal data are securely deleted (i.e. electronically “wiped”) before the devices or media themselves are removed and then physically destroyed (or re-commissioned). This is also known as “sanitisation” and therefore relates to  the requirement and guidance in PR.IP-6.
•	Consider installing a remote-wiping application on company laptops, tablets, cell phones, and other mobile devices</t>
  </si>
  <si>
    <r>
      <rPr>
        <b/>
        <sz val="10"/>
        <color theme="1"/>
        <rFont val="Calibri"/>
        <family val="2"/>
        <scheme val="minor"/>
      </rPr>
      <t>IMPORTANT_PR.DS-3.2</t>
    </r>
    <r>
      <rPr>
        <sz val="10"/>
        <color theme="1"/>
        <rFont val="Calibri"/>
        <family val="2"/>
        <scheme val="minor"/>
      </rPr>
      <t>: The organisation shall enforce accountability for all its business-critical assets throughout the system life cycle, including removal, transfers, and disposition.</t>
    </r>
  </si>
  <si>
    <r>
      <rPr>
        <b/>
        <sz val="10"/>
        <color theme="1"/>
        <rFont val="Calibri"/>
        <family val="2"/>
        <scheme val="minor"/>
      </rPr>
      <t>IMPORTANT_PR.DS-3.3</t>
    </r>
    <r>
      <rPr>
        <sz val="10"/>
        <color theme="1"/>
        <rFont val="Calibri"/>
        <family val="2"/>
        <scheme val="minor"/>
      </rPr>
      <t>: The organisation shall ensure that the necessary measures are taken to deal with loss, misuse, damage, or theft of assets.</t>
    </r>
  </si>
  <si>
    <t>This can be done by policies, processes &amp; procedures (reporting), technical &amp; organizational means (encryption, Access Control (AC), Mobile Device Management (MDM), monitoring, secure wipe, awareness, signed user agreement, guidelines &amp; manuals, backups, inventory update …).</t>
  </si>
  <si>
    <r>
      <rPr>
        <b/>
        <sz val="10"/>
        <color theme="1"/>
        <rFont val="Calibri"/>
        <family val="2"/>
        <scheme val="minor"/>
      </rPr>
      <t>PR.DS-3.4</t>
    </r>
    <r>
      <rPr>
        <sz val="10"/>
        <color theme="1"/>
        <rFont val="Calibri"/>
        <family val="2"/>
        <scheme val="minor"/>
      </rPr>
      <t>: The organisation shall ensure that disposal actions are approved, tracked, documented, and verified.</t>
    </r>
  </si>
  <si>
    <t>Disposal actions include media sanitization actions (See PR.IP-6)</t>
  </si>
  <si>
    <r>
      <rPr>
        <b/>
        <sz val="10"/>
        <rFont val="Calibri"/>
        <family val="2"/>
        <scheme val="minor"/>
      </rPr>
      <t>IMPORTANT_PR.DS-4.1</t>
    </r>
    <r>
      <rPr>
        <sz val="10"/>
        <rFont val="Calibri"/>
        <family val="2"/>
        <scheme val="minor"/>
      </rPr>
      <t>: Capacity planning shall ensure adequate resources for the organisation's critical system information processing, networking, telecommunications, and data storage.</t>
    </r>
  </si>
  <si>
    <r>
      <rPr>
        <b/>
        <sz val="10"/>
        <rFont val="Calibri"/>
        <family val="2"/>
        <scheme val="minor"/>
      </rPr>
      <t xml:space="preserve">IMPORTANT_PR.DS-4.2: </t>
    </r>
    <r>
      <rPr>
        <sz val="10"/>
        <rFont val="Calibri"/>
        <family val="2"/>
        <scheme val="minor"/>
      </rPr>
      <t>Audit data from the organisation's critical systems shall be moved to an alternative system.</t>
    </r>
  </si>
  <si>
    <t>Be aware that log services can become a bottleneck and hinder the correct functioning of the source systems.</t>
  </si>
  <si>
    <r>
      <rPr>
        <b/>
        <sz val="10"/>
        <rFont val="Calibri"/>
        <family val="2"/>
        <scheme val="minor"/>
      </rPr>
      <t>PR.DS-4.3</t>
    </r>
    <r>
      <rPr>
        <sz val="10"/>
        <rFont val="Calibri"/>
        <family val="2"/>
        <scheme val="minor"/>
      </rPr>
      <t>: The organisation’s critical systems shall be protected against denial-of-service attacks or the effect of such attacks shall, at least, be limited.</t>
    </r>
  </si>
  <si>
    <r>
      <rPr>
        <b/>
        <sz val="10"/>
        <color theme="0"/>
        <rFont val="Calibri"/>
        <family val="2"/>
        <scheme val="minor"/>
      </rPr>
      <t>IMPORTANT_PR.DS-5.1</t>
    </r>
    <r>
      <rPr>
        <sz val="10"/>
        <color theme="0"/>
        <rFont val="Calibri"/>
        <family val="2"/>
        <scheme val="minor"/>
      </rPr>
      <t>: The organisation shall take appropriate actions resulting in the monitoring of its critical systems at external borders and critical internal points when unauthorised access and activities, including data leakage, is detected.</t>
    </r>
  </si>
  <si>
    <r>
      <rPr>
        <b/>
        <sz val="10"/>
        <color theme="1"/>
        <rFont val="Calibri"/>
        <family val="2"/>
        <scheme val="minor"/>
      </rPr>
      <t>IMPORTANT_PR.DS-6.1</t>
    </r>
    <r>
      <rPr>
        <sz val="10"/>
        <color theme="1"/>
        <rFont val="Calibri"/>
        <family val="2"/>
        <scheme val="minor"/>
      </rPr>
      <t>: The organisation shall implement software, firmware, and information integrity checks to detect unauthorised changes to its critical system components during storage, transport, start-up and whenever this is deemed necessary.</t>
    </r>
  </si>
  <si>
    <r>
      <rPr>
        <b/>
        <sz val="10"/>
        <color theme="1"/>
        <rFont val="Calibri"/>
        <family val="2"/>
        <scheme val="minor"/>
      </rPr>
      <t>PR.DS-6.2</t>
    </r>
    <r>
      <rPr>
        <sz val="10"/>
        <color theme="1"/>
        <rFont val="Calibri"/>
        <family val="2"/>
        <scheme val="minor"/>
      </rPr>
      <t>: Where feasible, the organisation shall implement automated tools to provide notification upon discovering discrepancies during integrity verification.</t>
    </r>
  </si>
  <si>
    <r>
      <rPr>
        <b/>
        <sz val="10"/>
        <color theme="1"/>
        <rFont val="Calibri"/>
        <family val="2"/>
        <scheme val="minor"/>
      </rPr>
      <t>PR.DS-6.3</t>
    </r>
    <r>
      <rPr>
        <sz val="10"/>
        <color theme="1"/>
        <rFont val="Calibri"/>
        <family val="2"/>
        <scheme val="minor"/>
      </rPr>
      <t>: The organisation shall implement automatic response capability with pre-defined security safeguards whenever integrity violations are discovered.</t>
    </r>
  </si>
  <si>
    <r>
      <rPr>
        <b/>
        <sz val="10"/>
        <rFont val="Calibri"/>
        <family val="2"/>
        <scheme val="minor"/>
      </rPr>
      <t>PR.DS-7.1</t>
    </r>
    <r>
      <rPr>
        <sz val="10"/>
        <rFont val="Calibri"/>
        <family val="2"/>
        <scheme val="minor"/>
      </rPr>
      <t>: The development and test environment(s) shall be isolated from the production environment.</t>
    </r>
  </si>
  <si>
    <r>
      <rPr>
        <b/>
        <sz val="10"/>
        <color theme="1"/>
        <rFont val="Calibri"/>
        <family val="2"/>
        <scheme val="minor"/>
      </rPr>
      <t>PR.DS-8:</t>
    </r>
    <r>
      <rPr>
        <sz val="10"/>
        <color theme="1"/>
        <rFont val="Calibri"/>
        <family val="2"/>
        <scheme val="minor"/>
      </rPr>
      <t xml:space="preserve"> Integrity checking mechanisms are used to verify hardware integrity.</t>
    </r>
  </si>
  <si>
    <r>
      <rPr>
        <b/>
        <sz val="10"/>
        <color theme="1"/>
        <rFont val="Calibri"/>
        <family val="2"/>
        <scheme val="minor"/>
      </rPr>
      <t>PR.DS-8.1</t>
    </r>
    <r>
      <rPr>
        <sz val="10"/>
        <color theme="1"/>
        <rFont val="Calibri"/>
        <family val="2"/>
        <scheme val="minor"/>
      </rPr>
      <t>: The organisation shall implement hardware integrity checks to detect unauthorised tampering with its critical system's hardware.</t>
    </r>
  </si>
  <si>
    <t>State-of-the-practice integrity-checking mechanisms (e.g. parity checks, cyclical redundancy checks, cryptographic hashes) and associated tools can automatically monitor the integrity of information systems and hosted applications.</t>
  </si>
  <si>
    <r>
      <rPr>
        <b/>
        <sz val="10"/>
        <color theme="1"/>
        <rFont val="Calibri"/>
        <family val="2"/>
        <scheme val="minor"/>
      </rPr>
      <t>PR.DS-8.2</t>
    </r>
    <r>
      <rPr>
        <sz val="10"/>
        <color theme="1"/>
        <rFont val="Calibri"/>
        <family val="2"/>
        <scheme val="minor"/>
      </rPr>
      <t>: The organisation shall incorporate the detection of unauthorised tampering with its critical system's hardware into the organisation’s incident response capability.</t>
    </r>
  </si>
  <si>
    <r>
      <t xml:space="preserve">Information Protection Processes and Procedures (PR.IP): </t>
    </r>
    <r>
      <rPr>
        <sz val="10"/>
        <color theme="1"/>
        <rFont val="Calibri"/>
        <family val="2"/>
        <scheme val="minor"/>
      </rPr>
      <t>Security policies (that address purpose, scope, roles, responsibilities, management commitment, and coordination among organisational entities), processes, and procedures are maintained and used to manage protection of information systems and assets.</t>
    </r>
    <r>
      <rPr>
        <b/>
        <sz val="10"/>
        <color theme="1"/>
        <rFont val="Calibri"/>
        <family val="2"/>
        <scheme val="minor"/>
      </rPr>
      <t xml:space="preserve">
</t>
    </r>
  </si>
  <si>
    <r>
      <rPr>
        <b/>
        <sz val="10"/>
        <color theme="0"/>
        <rFont val="Calibri"/>
        <family val="2"/>
        <scheme val="minor"/>
      </rPr>
      <t>IMPORTANT_PR.IP-1.1</t>
    </r>
    <r>
      <rPr>
        <sz val="10"/>
        <color theme="0"/>
        <rFont val="Calibri"/>
        <family val="2"/>
        <scheme val="minor"/>
      </rPr>
      <t>: The organisation shall develop, document, and maintain a baseline configuration for its business-critical systems.</t>
    </r>
  </si>
  <si>
    <t>•	This control includes the concept of least functionality.
•	Baseline configurations include for example, information about the organisation's business critical systems, current version numbers and patch information on operating systems and applications, configuration settings/parameters, network topology, and the logical placement of those components within the system architecture.
•	Network topology should include the nerve points of the IT/OT environment (external connections, servers hosting data and/or sensitive functions, DNS services security, etc.).</t>
  </si>
  <si>
    <r>
      <rPr>
        <b/>
        <sz val="10"/>
        <color theme="1"/>
        <rFont val="Calibri"/>
        <family val="2"/>
        <scheme val="minor"/>
      </rPr>
      <t>PR.IP-1.2</t>
    </r>
    <r>
      <rPr>
        <sz val="10"/>
        <color theme="1"/>
        <rFont val="Calibri"/>
        <family val="2"/>
        <scheme val="minor"/>
      </rPr>
      <t>: The organisation shall configure its business-critical systems to provide only essential capabilities. The baseline configuration shall therefore be reviewed, and unnecessary capabilities shall be disabled.</t>
    </r>
  </si>
  <si>
    <t>•	Configuration of a system to provide only organisation-defined, mission-essential capabilities is known as the “concept of least functionality”.
•	Capabilities include functions, ports, protocols, software, and/or services.</t>
  </si>
  <si>
    <r>
      <rPr>
        <b/>
        <sz val="10"/>
        <color theme="1"/>
        <rFont val="Calibri"/>
        <family val="2"/>
        <scheme val="minor"/>
      </rPr>
      <t>IMPORTANT_PR.IP-2.1</t>
    </r>
    <r>
      <rPr>
        <sz val="10"/>
        <color theme="1"/>
        <rFont val="Calibri"/>
        <family val="2"/>
        <scheme val="minor"/>
      </rPr>
      <t>: The system and application development life cycle shall include security considerations.</t>
    </r>
  </si>
  <si>
    <t>•	The system and application development life cycle should include the acquisition process of the organisation's business-critical systems and its components.
•	Vulnerability awareness and prevention training for (web application) developers, and advanced social engineering awareness training for high-profile roles should be considered.
•	When hosting internet-facing applications the implementation of a web application firewall (WAF) should be considered.</t>
  </si>
  <si>
    <r>
      <rPr>
        <b/>
        <sz val="10"/>
        <color theme="1"/>
        <rFont val="Calibri"/>
        <family val="2"/>
        <scheme val="minor"/>
      </rPr>
      <t>PR.IP-2.2</t>
    </r>
    <r>
      <rPr>
        <sz val="10"/>
        <color theme="1"/>
        <rFont val="Calibri"/>
        <family val="2"/>
        <scheme val="minor"/>
      </rPr>
      <t>: The development process for critical systems and system components shall cover the full design cycle and shall provide a description of the functional properties of security controls, and design and implementation information for security-relevant system interfaces.</t>
    </r>
  </si>
  <si>
    <t>The development cycle includes:
•	All development phases: specification , design, development, implementation.
•	Configuration management for planned and unplanned changes and change control during the development.
•	Flaw tracking &amp; resolution.
•	Security testing.</t>
  </si>
  <si>
    <r>
      <rPr>
        <b/>
        <sz val="10"/>
        <color theme="1"/>
        <rFont val="Calibri"/>
        <family val="2"/>
        <scheme val="minor"/>
      </rPr>
      <t>IMPORTANT_PR.IP-3.1</t>
    </r>
    <r>
      <rPr>
        <sz val="10"/>
        <color theme="1"/>
        <rFont val="Calibri"/>
        <family val="2"/>
        <scheme val="minor"/>
      </rPr>
      <t>: Changes shall be tested and validated before being implemented into operational systems.</t>
    </r>
  </si>
  <si>
    <r>
      <rPr>
        <b/>
        <sz val="10"/>
        <color theme="1"/>
        <rFont val="Calibri"/>
        <family val="2"/>
        <scheme val="minor"/>
      </rPr>
      <t>PR.IP-3.2</t>
    </r>
    <r>
      <rPr>
        <sz val="10"/>
        <color theme="1"/>
        <rFont val="Calibri"/>
        <family val="2"/>
        <scheme val="minor"/>
      </rPr>
      <t>: In the case of planned changes to the organisation's critical systems, a security impact analysis shall be performed in a separate test environment before implementation in an operational environment.</t>
    </r>
  </si>
  <si>
    <t>•	Examples of the organisation's business critical system's data include software, configurations and settings, documentation, system configuration data including computer configuration backups, application configuration backups, etc.
•	Consider a regular backup and put it offline periodically.
•	Recovery time and recovery point objectives should be considered.
•	Consider not storing the organisation's data backup on the same network as the system on which the original data resides and provide an offline copy. Among other things, this prevents file encryption by hackers (risk of ransomware).</t>
  </si>
  <si>
    <r>
      <rPr>
        <b/>
        <sz val="10"/>
        <color theme="1"/>
        <rFont val="Calibri"/>
        <family val="2"/>
        <scheme val="minor"/>
      </rPr>
      <t>IMPORTANT_PR.IP-4.2</t>
    </r>
    <r>
      <rPr>
        <sz val="10"/>
        <color theme="1"/>
        <rFont val="Calibri"/>
        <family val="2"/>
        <scheme val="minor"/>
      </rPr>
      <t>: The reliability and integrity of backups shall be verified and tested on regular basis.</t>
    </r>
  </si>
  <si>
    <r>
      <rPr>
        <b/>
        <sz val="10"/>
        <color theme="1"/>
        <rFont val="Calibri"/>
        <family val="2"/>
        <scheme val="minor"/>
      </rPr>
      <t>IMPORTANT_PR.IP-4.3</t>
    </r>
    <r>
      <rPr>
        <sz val="10"/>
        <color theme="1"/>
        <rFont val="Calibri"/>
        <family val="2"/>
        <scheme val="minor"/>
      </rPr>
      <t>: A separate alternative storage site for system backups shall be operated and the same security safeguards as the primary storage location shall be employed.</t>
    </r>
  </si>
  <si>
    <t>An offline backup of your data is ideally stored in a separate physical location from the original data source and, where feasible, offsite to ensure extra protection and security.</t>
  </si>
  <si>
    <r>
      <rPr>
        <b/>
        <sz val="10"/>
        <color theme="1"/>
        <rFont val="Calibri"/>
        <family val="2"/>
        <scheme val="minor"/>
      </rPr>
      <t>PR.IP-4.4</t>
    </r>
    <r>
      <rPr>
        <sz val="10"/>
        <color theme="1"/>
        <rFont val="Calibri"/>
        <family val="2"/>
        <scheme val="minor"/>
      </rPr>
      <t>: Backup verification shall be coordinated with the functions in the organisation that are responsible for related plans.</t>
    </r>
  </si>
  <si>
    <t>•	Examples of related plans include Business Continuity Plans, Disaster Recovery Plans, Continuity of Operations Plans, Crisis Communications Plans, Critical Infrastructure Plans, and Cyber Incident response plans.
•	Provision should be made for the restoration of backup data during contingency plan testing.</t>
  </si>
  <si>
    <r>
      <rPr>
        <b/>
        <sz val="10"/>
        <color theme="1"/>
        <rFont val="Calibri"/>
        <family val="2"/>
        <scheme val="minor"/>
      </rPr>
      <t>PR.IP-4.5</t>
    </r>
    <r>
      <rPr>
        <sz val="10"/>
        <color theme="1"/>
        <rFont val="Calibri"/>
        <family val="2"/>
        <scheme val="minor"/>
      </rPr>
      <t>: Critical system backup shall be separated from critical information backup.</t>
    </r>
  </si>
  <si>
    <t>Separating critical system backups from critical information backups should lead to a shorter recovery time.</t>
  </si>
  <si>
    <r>
      <rPr>
        <b/>
        <sz val="10"/>
        <rFont val="Calibri"/>
        <family val="2"/>
        <scheme val="minor"/>
      </rPr>
      <t>IMPORTANT_PR.IP-5.1</t>
    </r>
    <r>
      <rPr>
        <sz val="10"/>
        <rFont val="Calibri"/>
        <family val="2"/>
        <scheme val="minor"/>
      </rPr>
      <t>: The organisation shall define, implement, and enforce policy and procedures regarding emergency and safety systems, fire protection systems, and environment controls for its critical systems.</t>
    </r>
  </si>
  <si>
    <r>
      <rPr>
        <b/>
        <sz val="10"/>
        <rFont val="Calibri"/>
        <family val="2"/>
        <scheme val="minor"/>
      </rPr>
      <t>PR.IP-5.2</t>
    </r>
    <r>
      <rPr>
        <sz val="10"/>
        <rFont val="Calibri"/>
        <family val="2"/>
        <scheme val="minor"/>
      </rPr>
      <t>: The organisation shall implement fire detection devices that activate and notify key personnel automatically in the event of a fire.</t>
    </r>
  </si>
  <si>
    <r>
      <rPr>
        <b/>
        <sz val="10"/>
        <color theme="1"/>
        <rFont val="Calibri"/>
        <family val="2"/>
        <scheme val="minor"/>
      </rPr>
      <t>IMPORTANT_PR.IP-6.1</t>
    </r>
    <r>
      <rPr>
        <sz val="10"/>
        <color theme="1"/>
        <rFont val="Calibri"/>
        <family val="2"/>
        <scheme val="minor"/>
      </rPr>
      <t>: The organisation shall ensure that data from its critical systems are destroyed in accordance with policy.</t>
    </r>
  </si>
  <si>
    <t>•	Disposal actions include media sanitisation actions (See PR.DS-3)
•	There are two primary types of media in common use:
o	Hard copy media (physical representations of information)
o	Electronic or soft copy media (the bits and bytes contained on hard drives, in random access memory (RAM), read-only memory (ROM) and on disks, memory devices, phones, mobile computing devices, networking equipment…)</t>
  </si>
  <si>
    <r>
      <rPr>
        <b/>
        <sz val="10"/>
        <rFont val="Calibri"/>
        <family val="2"/>
        <scheme val="minor"/>
      </rPr>
      <t>PR.IP-6.2</t>
    </r>
    <r>
      <rPr>
        <sz val="10"/>
        <rFont val="Calibri"/>
        <family val="2"/>
        <scheme val="minor"/>
      </rPr>
      <t>: Sanitisation processes shall be documented and tested.</t>
    </r>
  </si>
  <si>
    <t>•	Sanitisation processes include procedures and equipment.
•	Consider applying non-destructive sanitisation techniques to portable storage devices.
•	Consider sanitisation procedures in proportion to the confidentiality requirements.</t>
  </si>
  <si>
    <r>
      <t xml:space="preserve">PR.IP-7: </t>
    </r>
    <r>
      <rPr>
        <sz val="10"/>
        <color theme="1"/>
        <rFont val="Calibri"/>
        <family val="2"/>
        <scheme val="minor"/>
      </rPr>
      <t>Protection processes are improved</t>
    </r>
    <r>
      <rPr>
        <b/>
        <sz val="10"/>
        <color theme="1"/>
        <rFont val="Calibri"/>
        <family val="2"/>
        <scheme val="minor"/>
      </rPr>
      <t>.</t>
    </r>
  </si>
  <si>
    <r>
      <rPr>
        <b/>
        <sz val="10"/>
        <color theme="1"/>
        <rFont val="Calibri"/>
        <family val="2"/>
        <scheme val="minor"/>
      </rPr>
      <t>IMPORTANT_PR.IP-7.1</t>
    </r>
    <r>
      <rPr>
        <sz val="10"/>
        <color theme="1"/>
        <rFont val="Calibri"/>
        <family val="2"/>
        <scheme val="minor"/>
      </rPr>
      <t>: The organisation shall incorporate improvements derived from the monitoring, measurements, assessments, and lessons learned into protection process updates (continuous improvement).</t>
    </r>
  </si>
  <si>
    <r>
      <rPr>
        <b/>
        <sz val="10"/>
        <color theme="1"/>
        <rFont val="Calibri"/>
        <family val="2"/>
        <scheme val="minor"/>
      </rPr>
      <t>PR.IP-7.2</t>
    </r>
    <r>
      <rPr>
        <sz val="10"/>
        <color theme="1"/>
        <rFont val="Calibri"/>
        <family val="2"/>
        <scheme val="minor"/>
      </rPr>
      <t>: The organisation shall implement independent teams to assess the protection process(es).</t>
    </r>
  </si>
  <si>
    <t>•	Independent teams may include internal or external impartial personnel.
•	Impartiality implies that assessors are free from any perceived or actual conflicts of interest regarding the development, operation, or management of the organisation's critical system under assessment or with regard to determining the effectiveness of security controls.</t>
  </si>
  <si>
    <r>
      <rPr>
        <b/>
        <sz val="10"/>
        <color theme="1"/>
        <rFont val="Calibri"/>
        <family val="2"/>
        <scheme val="minor"/>
      </rPr>
      <t>PR.IP-7.3</t>
    </r>
    <r>
      <rPr>
        <sz val="10"/>
        <color theme="1"/>
        <rFont val="Calibri"/>
        <family val="2"/>
        <scheme val="minor"/>
      </rPr>
      <t>: The organisation shall ensure that the security plan for its critical systems facilitates the review, testing, and continual improvement of the security protection processes.</t>
    </r>
  </si>
  <si>
    <r>
      <t xml:space="preserve">PR.IP-8: </t>
    </r>
    <r>
      <rPr>
        <sz val="10"/>
        <color theme="1"/>
        <rFont val="Calibri"/>
        <family val="2"/>
        <scheme val="minor"/>
      </rPr>
      <t>Effectiveness of protection technologies is shared.</t>
    </r>
  </si>
  <si>
    <r>
      <rPr>
        <b/>
        <sz val="10"/>
        <color theme="1"/>
        <rFont val="Calibri"/>
        <family val="2"/>
        <scheme val="minor"/>
      </rPr>
      <t>IMPORTANT_PR.IP-8.1</t>
    </r>
    <r>
      <rPr>
        <sz val="10"/>
        <color theme="1"/>
        <rFont val="Calibri"/>
        <family val="2"/>
        <scheme val="minor"/>
      </rPr>
      <t>: The organisation shall collaborate and share information about security incidents and mitigation measures concerning its critical system with designated partners.</t>
    </r>
  </si>
  <si>
    <r>
      <rPr>
        <b/>
        <sz val="10"/>
        <color theme="1"/>
        <rFont val="Calibri"/>
        <family val="2"/>
        <scheme val="minor"/>
      </rPr>
      <t>IMPORTANT_PR.IP-8.2</t>
    </r>
    <r>
      <rPr>
        <sz val="10"/>
        <color theme="1"/>
        <rFont val="Calibri"/>
        <family val="2"/>
        <scheme val="minor"/>
      </rPr>
      <t>: Communication regarding the effectiveness of protection technologies shall be shared with appropriate parties.</t>
    </r>
  </si>
  <si>
    <r>
      <rPr>
        <b/>
        <sz val="10"/>
        <color theme="1"/>
        <rFont val="Calibri"/>
        <family val="2"/>
        <scheme val="minor"/>
      </rPr>
      <t>IMPORTANT_PR.IP-8.3</t>
    </r>
    <r>
      <rPr>
        <sz val="10"/>
        <color theme="1"/>
        <rFont val="Calibri"/>
        <family val="2"/>
        <scheme val="minor"/>
      </rPr>
      <t>: The organisation shall implement, where feasible, automated mechanisms to assist in information collaboration.</t>
    </r>
  </si>
  <si>
    <r>
      <rPr>
        <b/>
        <sz val="10"/>
        <color theme="1"/>
        <rFont val="Calibri"/>
        <family val="2"/>
        <scheme val="minor"/>
      </rPr>
      <t>IMPORTANT_PR.IP-9.1</t>
    </r>
    <r>
      <rPr>
        <sz val="10"/>
        <color theme="1"/>
        <rFont val="Calibri"/>
        <family val="2"/>
        <scheme val="minor"/>
      </rPr>
      <t>: Incident response plans (Incident Response and Business Continuity) and recovery plans (Incident Recovery and Disaster Recovery) shall be established, maintained, approved, and tested to determine the effectiveness of the plans, and the readiness to execute the plans.</t>
    </r>
  </si>
  <si>
    <r>
      <rPr>
        <b/>
        <sz val="10"/>
        <color theme="1"/>
        <rFont val="Calibri"/>
        <family val="2"/>
        <scheme val="minor"/>
      </rPr>
      <t>PR.IP-9.2</t>
    </r>
    <r>
      <rPr>
        <sz val="10"/>
        <color theme="1"/>
        <rFont val="Calibri"/>
        <family val="2"/>
        <scheme val="minor"/>
      </rPr>
      <t>: The organisation shall coordinate the development and the testing of incident response plans and recovery plans with stakeholders responsible for related plans.</t>
    </r>
  </si>
  <si>
    <t>Related plans include, for example, Business Continuity Plans, Disaster Recovery Plans, Continuity of Operations Plans, Crisis Communications Plans, Critical Infrastructure Plans, Cyber Incident Response plans, and Occupant Emergency Plans.</t>
  </si>
  <si>
    <t>•	Access to critical information or technology should be considered when recruiting, during employment and upon termination.
•	Background verification checks should take into consideration applicable laws, regulations, and ethics in proportion to the business requirements, the classification of the information to be accessed and the perceived risks</t>
  </si>
  <si>
    <r>
      <rPr>
        <b/>
        <sz val="10"/>
        <color theme="1"/>
        <rFont val="Calibri"/>
        <family val="2"/>
        <scheme val="minor"/>
      </rPr>
      <t>IMPORTANT_PR.IP-11.2</t>
    </r>
    <r>
      <rPr>
        <sz val="10"/>
        <color theme="1"/>
        <rFont val="Calibri"/>
        <family val="2"/>
        <scheme val="minor"/>
      </rPr>
      <t>: Develop and maintain a human resource information/cybersecurity process that is applicable when recruiting, during employment and upon termination of employment.</t>
    </r>
  </si>
  <si>
    <r>
      <rPr>
        <b/>
        <sz val="10"/>
        <color theme="1"/>
        <rFont val="Calibri"/>
        <family val="2"/>
        <scheme val="minor"/>
      </rPr>
      <t>IMPORTANT_PR.IP-12.1</t>
    </r>
    <r>
      <rPr>
        <sz val="10"/>
        <color theme="1"/>
        <rFont val="Calibri"/>
        <family val="2"/>
        <scheme val="minor"/>
      </rPr>
      <t>: The organisation shall establish and maintain a documented process that allows continuous review of vulnerabilities and strategies to mitigate them.</t>
    </r>
  </si>
  <si>
    <t>•	Consider drawing up an inventory of sources likely to report vulnerabilities in the identified components and distribute updates (software publisher websites, CERT website, ENISA website).
•	The organisation should identify where the vulnerabilities of its critical system may be exposed to adversaries.</t>
  </si>
  <si>
    <r>
      <rPr>
        <b/>
        <sz val="10"/>
        <color theme="1"/>
        <rFont val="Calibri"/>
        <family val="2"/>
        <scheme val="minor"/>
      </rPr>
      <t>IMPORTANT_PR.MA-1.2</t>
    </r>
    <r>
      <rPr>
        <sz val="10"/>
        <color theme="1"/>
        <rFont val="Calibri"/>
        <family val="2"/>
        <scheme val="minor"/>
      </rPr>
      <t>: The organisation shall plan, perform, and document preventive maintenance and repairs on its critical system components in accordance with approved processes and tools.</t>
    </r>
  </si>
  <si>
    <t>The following should be considered:
•	Perform security updates on all software in a timely manner.
•	Automate the update process and audit its effectiveness.
•	Introduce an internal patching culture on desktops, mobile devices, servers, network components, etc. to ensure updates are tracked.</t>
  </si>
  <si>
    <r>
      <rPr>
        <b/>
        <sz val="10"/>
        <color theme="1"/>
        <rFont val="Calibri"/>
        <family val="2"/>
        <scheme val="minor"/>
      </rPr>
      <t>IMPORTANT_PR.MA-1.3</t>
    </r>
    <r>
      <rPr>
        <sz val="10"/>
        <color theme="1"/>
        <rFont val="Calibri"/>
        <family val="2"/>
        <scheme val="minor"/>
      </rPr>
      <t>: The organisation shall enforce requirements for the approval, control, and monitoring of maintenance tools for use on its critical systems.</t>
    </r>
  </si>
  <si>
    <t>Maintenance tools can include hardware/software diagnostic test equipment, hardware/software packet sniffers and laptops.</t>
  </si>
  <si>
    <r>
      <rPr>
        <b/>
        <sz val="10"/>
        <color theme="1"/>
        <rFont val="Calibri"/>
        <family val="2"/>
        <scheme val="minor"/>
      </rPr>
      <t>IMPORTANT_PR.MA-1.4</t>
    </r>
    <r>
      <rPr>
        <sz val="10"/>
        <color theme="1"/>
        <rFont val="Calibri"/>
        <family val="2"/>
        <scheme val="minor"/>
      </rPr>
      <t>: The organisation shall verify security controls following hardware maintenance or repairs, and take action as appropriate.</t>
    </r>
  </si>
  <si>
    <r>
      <rPr>
        <b/>
        <sz val="10"/>
        <color theme="0"/>
        <rFont val="Calibri"/>
        <family val="2"/>
        <scheme val="minor"/>
      </rPr>
      <t>PR.MA-1.5</t>
    </r>
    <r>
      <rPr>
        <sz val="10"/>
        <color theme="0"/>
        <rFont val="Calibri"/>
        <family val="2"/>
        <scheme val="minor"/>
      </rPr>
      <t>: The organisation shall prevent the unauthorised removal of maintenance equipment containing critical system information relating to the organisation.</t>
    </r>
  </si>
  <si>
    <t>This requirement maily focuses mainly on OT/ICS environments.</t>
  </si>
  <si>
    <r>
      <rPr>
        <b/>
        <sz val="10"/>
        <color theme="0"/>
        <rFont val="Calibri"/>
        <family val="2"/>
        <scheme val="minor"/>
      </rPr>
      <t>PR.MA-1.6</t>
    </r>
    <r>
      <rPr>
        <sz val="10"/>
        <color theme="0"/>
        <rFont val="Calibri"/>
        <family val="2"/>
        <scheme val="minor"/>
      </rPr>
      <t>: Maintenance tools and portable storage devices shall be inspected when brought into the facility and shall be protected by anti-malware solutions so that they are scanned for malicious code before they are used on the organisation's systems.</t>
    </r>
  </si>
  <si>
    <r>
      <rPr>
        <b/>
        <sz val="10"/>
        <color theme="0"/>
        <rFont val="Calibri"/>
        <family val="2"/>
        <scheme val="minor"/>
      </rPr>
      <t>PR.MA-1.7</t>
    </r>
    <r>
      <rPr>
        <sz val="10"/>
        <color theme="0"/>
        <rFont val="Calibri"/>
        <family val="2"/>
        <scheme val="minor"/>
      </rPr>
      <t>: The organisation shall verify security controls following hardware and software maintenance or repairs/patching and take action as appropriate.</t>
    </r>
  </si>
  <si>
    <r>
      <t xml:space="preserve">PR.MA-2: </t>
    </r>
    <r>
      <rPr>
        <sz val="10"/>
        <color theme="1"/>
        <rFont val="Calibri"/>
        <family val="2"/>
        <scheme val="minor"/>
      </rPr>
      <t>Remote maintenance of organisational assets is approved, logged, and performed in a manner that prevents unauthorised access.</t>
    </r>
  </si>
  <si>
    <r>
      <rPr>
        <b/>
        <sz val="10"/>
        <color theme="1"/>
        <rFont val="Calibri"/>
        <family val="2"/>
        <scheme val="minor"/>
      </rPr>
      <t>IMPORTANT_PR.MA-2.1</t>
    </r>
    <r>
      <rPr>
        <sz val="10"/>
        <color theme="1"/>
        <rFont val="Calibri"/>
        <family val="2"/>
        <scheme val="minor"/>
      </rPr>
      <t>: Remote maintenance shall only occur after prior approval, shall be monitored to avoid unauthorised access, and the outcome of the maintenance activities shall be approved as described in approved processes or procedures.</t>
    </r>
  </si>
  <si>
    <r>
      <rPr>
        <b/>
        <sz val="10"/>
        <color theme="1"/>
        <rFont val="Calibri"/>
        <family val="2"/>
        <scheme val="minor"/>
      </rPr>
      <t>IMPORTANT_PR.MA-2.2</t>
    </r>
    <r>
      <rPr>
        <sz val="10"/>
        <color theme="1"/>
        <rFont val="Calibri"/>
        <family val="2"/>
        <scheme val="minor"/>
      </rPr>
      <t>: The organisation shall make sure that strong authenticators, record keeping, and session termination for remote maintenance are implemented.</t>
    </r>
  </si>
  <si>
    <r>
      <rPr>
        <b/>
        <sz val="10"/>
        <color theme="1"/>
        <rFont val="Calibri"/>
        <family val="2"/>
        <scheme val="minor"/>
      </rPr>
      <t>PR.MA-2.3</t>
    </r>
    <r>
      <rPr>
        <sz val="10"/>
        <color theme="1"/>
        <rFont val="Calibri"/>
        <family val="2"/>
        <scheme val="minor"/>
      </rPr>
      <t>: The organisation shall require that diagnostic services pertaining to remote maintenance be performed from a system that implements a security capability comparable to the capability implemented on the equivalent critical system of the organisation.</t>
    </r>
  </si>
  <si>
    <t>•	Ensure the activity logging functionality of protection/detection hardware or software (e.g. firewalls, anti-virus) is enabled.
•	Logs should be backed up and saved for a predefined period.
•	The logs should be reviewed for any unusual or unwanted trends, such as a large use of social media websites or an unusual number of viruses consistently found on a particular computer. These trends may indicate a more serious problem or signal the need for stronger protections in a particular area.</t>
  </si>
  <si>
    <r>
      <rPr>
        <b/>
        <sz val="10"/>
        <color theme="1"/>
        <rFont val="Calibri"/>
        <family val="2"/>
        <scheme val="minor"/>
      </rPr>
      <t>IMPORTANT_PR.PT-1.2</t>
    </r>
    <r>
      <rPr>
        <sz val="10"/>
        <color theme="1"/>
        <rFont val="Calibri"/>
        <family val="2"/>
        <scheme val="minor"/>
      </rPr>
      <t>: The organisation shall ensure that the log records include an authoritative time source or internal clock time stamp that are compared and synchronised to an authoritative time source.</t>
    </r>
  </si>
  <si>
    <r>
      <rPr>
        <b/>
        <sz val="10"/>
        <color theme="1"/>
        <rFont val="Calibri"/>
        <family val="2"/>
        <scheme val="minor"/>
      </rPr>
      <t>PR.PT-1.3</t>
    </r>
    <r>
      <rPr>
        <sz val="10"/>
        <color theme="1"/>
        <rFont val="Calibri"/>
        <family val="2"/>
        <scheme val="minor"/>
      </rPr>
      <t>: The organisation shall ensure that audit processing failures on the organisation's systems generate alerts and trigger defined responses.</t>
    </r>
  </si>
  <si>
    <t>The use of System Logging Protocol (Syslog) servers can be considered.</t>
  </si>
  <si>
    <r>
      <rPr>
        <b/>
        <sz val="10"/>
        <color theme="1"/>
        <rFont val="Calibri"/>
        <family val="2"/>
        <scheme val="minor"/>
      </rPr>
      <t>PR.PT-1.4</t>
    </r>
    <r>
      <rPr>
        <sz val="10"/>
        <color theme="1"/>
        <rFont val="Calibri"/>
        <family val="2"/>
        <scheme val="minor"/>
      </rPr>
      <t>: The organisation shall enable authorised individuals to extend audit capabilities when required by events.</t>
    </r>
  </si>
  <si>
    <r>
      <t xml:space="preserve">PR.PT-2: </t>
    </r>
    <r>
      <rPr>
        <sz val="10"/>
        <color theme="1"/>
        <rFont val="Calibri"/>
        <family val="2"/>
        <scheme val="minor"/>
      </rPr>
      <t>Removable media is protected, and its use restricted according to policy.</t>
    </r>
  </si>
  <si>
    <r>
      <rPr>
        <b/>
        <sz val="10"/>
        <rFont val="Calibri"/>
        <family val="2"/>
        <scheme val="minor"/>
      </rPr>
      <t>IMPORTANT_PR.PT-2.1</t>
    </r>
    <r>
      <rPr>
        <sz val="10"/>
        <rFont val="Calibri"/>
        <family val="2"/>
        <scheme val="minor"/>
      </rPr>
      <t>:The usage restriction of portable storage devices shall be ensured by means of an appropriate, documented policy and supporting safeguards.</t>
    </r>
  </si>
  <si>
    <r>
      <rPr>
        <b/>
        <sz val="10"/>
        <color theme="1"/>
        <rFont val="Calibri"/>
        <family val="2"/>
        <scheme val="minor"/>
      </rPr>
      <t>IMPORTANT_PR.PT-2.2</t>
    </r>
    <r>
      <rPr>
        <sz val="10"/>
        <color theme="1"/>
        <rFont val="Calibri"/>
        <family val="2"/>
        <scheme val="minor"/>
      </rPr>
      <t>: The organisation should technically prohibit the connection of removable media unless strictly necessary; in other instances, the execution of autoruns from such media should be disabled.</t>
    </r>
  </si>
  <si>
    <r>
      <rPr>
        <b/>
        <sz val="10"/>
        <color theme="0"/>
        <rFont val="Calibri"/>
        <family val="2"/>
        <scheme val="minor"/>
      </rPr>
      <t>PR.PT-2.3</t>
    </r>
    <r>
      <rPr>
        <sz val="10"/>
        <color theme="0"/>
        <rFont val="Calibri"/>
        <family val="2"/>
        <scheme val="minor"/>
      </rPr>
      <t>: Portable storage devices containing system data shall be controlled and protected while in transit and in storage.</t>
    </r>
  </si>
  <si>
    <t>Protection and control should include the scanning of all portable storage devices for malicious code before they are used on organisation's systems.</t>
  </si>
  <si>
    <r>
      <rPr>
        <b/>
        <sz val="10"/>
        <color theme="1"/>
        <rFont val="Calibri"/>
        <family val="2"/>
        <scheme val="minor"/>
      </rPr>
      <t>IMPORTANT_PR.PT-3.1</t>
    </r>
    <r>
      <rPr>
        <sz val="10"/>
        <color theme="1"/>
        <rFont val="Calibri"/>
        <family val="2"/>
        <scheme val="minor"/>
      </rPr>
      <t>: The organisation shall configure the business-critical systems to provide only essential capabilities.</t>
    </r>
  </si>
  <si>
    <r>
      <rPr>
        <b/>
        <sz val="10"/>
        <color theme="1"/>
        <rFont val="Calibri"/>
        <family val="2"/>
        <scheme val="minor"/>
      </rPr>
      <t>PR.PT-3.2</t>
    </r>
    <r>
      <rPr>
        <sz val="10"/>
        <color theme="1"/>
        <rFont val="Calibri"/>
        <family val="2"/>
        <scheme val="minor"/>
      </rPr>
      <t>: The organisation shall disable defined functions, ports, protocols, and services within its critical systems that it deems unnecessary.</t>
    </r>
  </si>
  <si>
    <r>
      <rPr>
        <b/>
        <sz val="10"/>
        <color theme="1"/>
        <rFont val="Calibri"/>
        <family val="2"/>
        <scheme val="minor"/>
      </rPr>
      <t>PR.PT-3.3</t>
    </r>
    <r>
      <rPr>
        <sz val="10"/>
        <color theme="1"/>
        <rFont val="Calibri"/>
        <family val="2"/>
        <scheme val="minor"/>
      </rPr>
      <t>: TThe organisation shall implement technical safeguards to enforce a deny-all, permit-by-exception policy to ensure that only authorised software programs are executed.</t>
    </r>
  </si>
  <si>
    <r>
      <t xml:space="preserve">PR.PT-4: </t>
    </r>
    <r>
      <rPr>
        <sz val="10"/>
        <color rgb="FF000000"/>
        <rFont val="Calibri"/>
        <family val="2"/>
        <scheme val="minor"/>
      </rPr>
      <t>Communications and control networks are protected</t>
    </r>
    <r>
      <rPr>
        <b/>
        <sz val="10"/>
        <color rgb="FF000000"/>
        <rFont val="Calibri"/>
        <family val="2"/>
        <scheme val="minor"/>
      </rPr>
      <t>.</t>
    </r>
  </si>
  <si>
    <r>
      <rPr>
        <b/>
        <sz val="10"/>
        <rFont val="Calibri"/>
        <family val="2"/>
        <scheme val="minor"/>
      </rPr>
      <t>PR.PT-4.2</t>
    </r>
    <r>
      <rPr>
        <sz val="10"/>
        <rFont val="Calibri"/>
        <family val="2"/>
        <scheme val="minor"/>
      </rPr>
      <t>: The organisation shall control the information flows/data flows within its critical systems and between interconnected systems.</t>
    </r>
  </si>
  <si>
    <t>Consider the following:
•	The information flow may be supported, for example, by labelling or colouring physical connectors as an aid to manual hook-up.
•	Inspecting the content of messages may enforce information flow policy. For example, a message containing a command to an actuator may not be permitted to flow between the control network and any other network.
•	Physical addresses (e.g. a serial port) may be implicitly or explicitly associated with labels or attributes (e.g. hardware I/O address). Manual methods are typically static. Label or attribute policy mechanisms may be implemented in hardware, firmware, and software that controls or has access to devices, such as device drivers and communications controllers.</t>
  </si>
  <si>
    <r>
      <rPr>
        <b/>
        <sz val="10"/>
        <rFont val="Calibri"/>
        <family val="2"/>
        <scheme val="minor"/>
      </rPr>
      <t>PR.PT-4.3</t>
    </r>
    <r>
      <rPr>
        <sz val="10"/>
        <rFont val="Calibri"/>
        <family val="2"/>
        <scheme val="minor"/>
      </rPr>
      <t>: The organisation shall manage the interface for external communication services by establishing a traffic flow policy, protecting the confidentiality and integrity of the information being transmitted; This includes reviewing and documenting each exception to the traffic flow policy.</t>
    </r>
  </si>
  <si>
    <r>
      <t xml:space="preserve">DE.AE-1: </t>
    </r>
    <r>
      <rPr>
        <sz val="10"/>
        <color theme="1"/>
        <rFont val="Calibri"/>
        <family val="2"/>
        <scheme val="minor"/>
      </rPr>
      <t>A baseline of network operations and expected data flows for users and systems is established and managed.</t>
    </r>
  </si>
  <si>
    <r>
      <rPr>
        <b/>
        <sz val="10"/>
        <color theme="0"/>
        <rFont val="Calibri"/>
        <family val="2"/>
        <scheme val="minor"/>
      </rPr>
      <t>DE.AE-1.1</t>
    </r>
    <r>
      <rPr>
        <sz val="10"/>
        <color theme="0"/>
        <rFont val="Calibri"/>
        <family val="2"/>
        <scheme val="minor"/>
      </rPr>
      <t>: The organisation shall ensure that a baseline of network operations and expected data flows for its critical systems is developed, documented, and maintained to track events.</t>
    </r>
  </si>
  <si>
    <t>•	Consider enabling local logging on all your systems and network devices and retain the logs for a certain period, for example up to 6 months.
•	Ensure that your logs contain enough information (source, date, user, timestamp, etc.) and that you have enough storage space for them, once generated.
•	Consider centralising your logs.
•	Consider deploying a Security Information and Event Management tool (SIEM) that will facilitate the correlation and analysis of your data.</t>
  </si>
  <si>
    <r>
      <t xml:space="preserve">DE.AE-2: </t>
    </r>
    <r>
      <rPr>
        <sz val="10"/>
        <color theme="1"/>
        <rFont val="Calibri"/>
        <family val="2"/>
        <scheme val="minor"/>
      </rPr>
      <t>Detected events are analysed to understand attack targets and methods.</t>
    </r>
  </si>
  <si>
    <r>
      <rPr>
        <b/>
        <sz val="10"/>
        <color theme="1"/>
        <rFont val="Calibri"/>
        <family val="2"/>
        <scheme val="minor"/>
      </rPr>
      <t>IMPORTANT_DE.AE-2.1</t>
    </r>
    <r>
      <rPr>
        <sz val="10"/>
        <color theme="1"/>
        <rFont val="Calibri"/>
        <family val="2"/>
        <scheme val="minor"/>
      </rPr>
      <t>: The organisation shall review and analyse detected events to understand attack targets and methods.</t>
    </r>
  </si>
  <si>
    <r>
      <rPr>
        <b/>
        <sz val="10"/>
        <color theme="1"/>
        <rFont val="Calibri"/>
        <family val="2"/>
        <scheme val="minor"/>
      </rPr>
      <t>DE.AE-2.2</t>
    </r>
    <r>
      <rPr>
        <sz val="10"/>
        <color theme="1"/>
        <rFont val="Calibri"/>
        <family val="2"/>
        <scheme val="minor"/>
      </rPr>
      <t>: TWhere feasible, the organisation shall implement automated mechanisms to review and analyse detected events.</t>
    </r>
  </si>
  <si>
    <t>Consider to review your logs regularly to identify anomalies or abnormal events.</t>
  </si>
  <si>
    <r>
      <rPr>
        <b/>
        <sz val="10"/>
        <color theme="0"/>
        <rFont val="Calibri"/>
        <family val="2"/>
        <scheme val="minor"/>
      </rPr>
      <t>BASIC_DE.AE-3.1</t>
    </r>
    <r>
      <rPr>
        <sz val="10"/>
        <color theme="0"/>
        <rFont val="Calibri"/>
        <family val="2"/>
        <scheme val="minor"/>
      </rPr>
      <t>: The activity logging functionality of protection/detection hardware or software (e.g. firewalls, anti-virus) shall be enabled, backed up and reviewed..</t>
    </r>
  </si>
  <si>
    <r>
      <rPr>
        <b/>
        <sz val="10"/>
        <color theme="1"/>
        <rFont val="Calibri"/>
        <family val="2"/>
        <scheme val="minor"/>
      </rPr>
      <t>IMPORTANT_DE.AE-3.2</t>
    </r>
    <r>
      <rPr>
        <sz val="10"/>
        <color theme="1"/>
        <rFont val="Calibri"/>
        <family val="2"/>
        <scheme val="minor"/>
      </rPr>
      <t>: The organisation shall ensure that event data are compiled and correlated across its critical systems using various sources such as event reports, audit monitoring, network monitoring, physical access monitoring, and user/administrator reports.</t>
    </r>
  </si>
  <si>
    <r>
      <rPr>
        <b/>
        <sz val="10"/>
        <color theme="1"/>
        <rFont val="Calibri"/>
        <family val="2"/>
        <scheme val="minor"/>
      </rPr>
      <t>DE.AE-3.3</t>
    </r>
    <r>
      <rPr>
        <sz val="10"/>
        <color theme="1"/>
        <rFont val="Calibri"/>
        <family val="2"/>
        <scheme val="minor"/>
      </rPr>
      <t>: The organisation shall integrate events analysis, where feasible including the analysis of vulnerability scanning information, performance data, its monitoring of its critical system, and facility monitoring to further enhance the ability to identify inappropriate or unusual activity.</t>
    </r>
  </si>
  <si>
    <r>
      <t xml:space="preserve">DE.AE-4: </t>
    </r>
    <r>
      <rPr>
        <sz val="10"/>
        <color rgb="FF000000"/>
        <rFont val="Calibri"/>
        <family val="2"/>
        <scheme val="minor"/>
      </rPr>
      <t>Impact of events is determined.</t>
    </r>
  </si>
  <si>
    <r>
      <rPr>
        <b/>
        <sz val="10"/>
        <rFont val="Calibri"/>
        <family val="2"/>
        <scheme val="minor"/>
      </rPr>
      <t>DE.AE-4.1</t>
    </r>
    <r>
      <rPr>
        <sz val="10"/>
        <rFont val="Calibri"/>
        <family val="2"/>
        <scheme val="minor"/>
      </rPr>
      <t>: Negative impacts on the organisation’s operations, assets, and individuals resulting from detected events shall be determined and correlated with risk assessment outcomes.</t>
    </r>
  </si>
  <si>
    <r>
      <t xml:space="preserve">DE.AE-5: </t>
    </r>
    <r>
      <rPr>
        <sz val="10"/>
        <color rgb="FF000000"/>
        <rFont val="Calibri"/>
        <family val="2"/>
        <scheme val="minor"/>
      </rPr>
      <t>Incident alert thresholds are established</t>
    </r>
    <r>
      <rPr>
        <b/>
        <sz val="10"/>
        <color rgb="FF000000"/>
        <rFont val="Calibri"/>
        <family val="2"/>
        <scheme val="minor"/>
      </rPr>
      <t>.</t>
    </r>
  </si>
  <si>
    <r>
      <rPr>
        <b/>
        <sz val="10"/>
        <rFont val="Calibri"/>
        <family val="2"/>
        <scheme val="minor"/>
      </rPr>
      <t>IMPORTANT_DE.AE-5.1</t>
    </r>
    <r>
      <rPr>
        <sz val="10"/>
        <rFont val="Calibri"/>
        <family val="2"/>
        <scheme val="minor"/>
      </rPr>
      <t>: The organisation shall implement automated mechanisms and system-generated alerts to support event detection and to assist in the identification of security alert thresholds.</t>
    </r>
  </si>
  <si>
    <r>
      <rPr>
        <b/>
        <sz val="10"/>
        <rFont val="Calibri"/>
        <family val="2"/>
        <scheme val="minor"/>
      </rPr>
      <t>IMPORTANT_DE.AE-5.2</t>
    </r>
    <r>
      <rPr>
        <sz val="10"/>
        <rFont val="Calibri"/>
        <family val="2"/>
        <scheme val="minor"/>
      </rPr>
      <t>: The organisation shall define incident alert thresholds.</t>
    </r>
  </si>
  <si>
    <r>
      <rPr>
        <b/>
        <sz val="10"/>
        <color theme="0"/>
        <rFont val="Calibri"/>
        <family val="2"/>
        <scheme val="minor"/>
      </rPr>
      <t>IMPORTANT_DE.CM-1.2</t>
    </r>
    <r>
      <rPr>
        <sz val="10"/>
        <color theme="0"/>
        <rFont val="Calibri"/>
        <family val="2"/>
        <scheme val="minor"/>
      </rPr>
      <t>: The organisation shall monitor and identify the unauthorised use of its business-critical systems by detecting unauthorised local connections, network connections and remote connections.</t>
    </r>
  </si>
  <si>
    <t>•	The monitoring of network communications should take place at the external boundary of the organisation's business critical systems and at key internal boundaries within the systems.
•	When hosting internet-facing applications, the implementation of a web application firewall (WAF) should be considered.</t>
  </si>
  <si>
    <r>
      <rPr>
        <b/>
        <sz val="10"/>
        <color theme="1"/>
        <rFont val="Calibri"/>
        <family val="2"/>
        <scheme val="minor"/>
      </rPr>
      <t>DE.CM-1.3</t>
    </r>
    <r>
      <rPr>
        <sz val="10"/>
        <color theme="1"/>
        <rFont val="Calibri"/>
        <family val="2"/>
        <scheme val="minor"/>
      </rPr>
      <t>: The organisation shall conduct ongoing security status monitoring of its network to detect defined information/cybersecurity events and indicators of potential information/cybersecurity events.</t>
    </r>
  </si>
  <si>
    <t>Security status monitoring should include:
•	Generating system alerts when indications of compromise or potential compromise occur.
•	The detection and reporting of atypical usage of the organisation's critical systems.
•	The establishment of audit records for defined information/cybersecurity events.
•	Boosting system monitoring activity whenever there is an indication of increased risk.
•	Physical environment, personnel, and service provider.</t>
  </si>
  <si>
    <r>
      <rPr>
        <b/>
        <sz val="10"/>
        <color theme="1"/>
        <rFont val="Calibri"/>
        <family val="2"/>
        <scheme val="minor"/>
      </rPr>
      <t>IMPORTANT_DE.CM-2.1</t>
    </r>
    <r>
      <rPr>
        <sz val="10"/>
        <color theme="1"/>
        <rFont val="Calibri"/>
        <family val="2"/>
        <scheme val="minor"/>
      </rPr>
      <t>: The physical environment of the facility shall be monitored for potential information/cybersecurity events.</t>
    </r>
  </si>
  <si>
    <r>
      <rPr>
        <b/>
        <sz val="10"/>
        <color theme="1"/>
        <rFont val="Calibri"/>
        <family val="2"/>
        <scheme val="minor"/>
      </rPr>
      <t>DE.CM-2.2</t>
    </r>
    <r>
      <rPr>
        <sz val="10"/>
        <color theme="1"/>
        <rFont val="Calibri"/>
        <family val="2"/>
        <scheme val="minor"/>
      </rPr>
      <t>: In addition to physical monitoring of access to the facility, physical access to the organisation's critical systems and devices shall be supervised by means of physical intrusion alarms, surveillance equipment, and independent surveillance teams.</t>
    </r>
  </si>
  <si>
    <t>It is recommended to log all visitors.</t>
  </si>
  <si>
    <r>
      <rPr>
        <b/>
        <sz val="10"/>
        <color theme="1"/>
        <rFont val="Calibri"/>
        <family val="2"/>
        <scheme val="minor"/>
      </rPr>
      <t>IMPORTANT_DE.CM-3.2</t>
    </r>
    <r>
      <rPr>
        <sz val="10"/>
        <color theme="1"/>
        <rFont val="Calibri"/>
        <family val="2"/>
        <scheme val="minor"/>
      </rPr>
      <t>: Endpoint and network protection tools that monitor end-user behaviour for dangerous activity shall be managed.</t>
    </r>
  </si>
  <si>
    <t>•	Consider using a centralised logging platform for the consolidation and exploitation of log files.
•	Consider actively investigating the alerts generated as a result of suspicious activities and take the appropriate actions to remediate the threat, e.g. by deploying a security operations centre (SOC).</t>
  </si>
  <si>
    <r>
      <rPr>
        <b/>
        <sz val="10"/>
        <color theme="1"/>
        <rFont val="Calibri"/>
        <family val="2"/>
        <scheme val="minor"/>
      </rPr>
      <t>IMPORTANT_DE.CM-3.3</t>
    </r>
    <r>
      <rPr>
        <sz val="10"/>
        <color theme="1"/>
        <rFont val="Calibri"/>
        <family val="2"/>
        <scheme val="minor"/>
      </rPr>
      <t>: Software usage and installation restrictions shall be enforced.</t>
    </r>
  </si>
  <si>
    <r>
      <rPr>
        <b/>
        <sz val="10"/>
        <color theme="0"/>
        <rFont val="Calibri"/>
        <family val="2"/>
        <scheme val="minor"/>
      </rPr>
      <t>BASIC_DE.CM-4.1</t>
    </r>
    <r>
      <rPr>
        <sz val="10"/>
        <color theme="0"/>
        <rFont val="Calibri"/>
        <family val="2"/>
        <scheme val="minor"/>
      </rPr>
      <t>: Anti-virus, anti-spyware, and other anti-malware programs shall be installed and updated.</t>
    </r>
  </si>
  <si>
    <t>•	Malware includes viruses, spyware, and ransomware and should be countered by installing, using, and regularly updating anti-virus and anti-spyware software on every device used in the company’s business (including computers, smart phones, tablets, and servers).
•	Anti-virus and anti-spyware software should automatically check for updates in “real-time” or at least daily, followed by system scanning as appropriate.
•	Organisations should consider providing the same malicious code protection mechanisms for home computers (e.g. for teleworking purposes) or for personal devices that are used to perform work of a professional nature (BYOD).</t>
  </si>
  <si>
    <r>
      <rPr>
        <b/>
        <sz val="10"/>
        <color theme="1"/>
        <rFont val="Calibri"/>
        <family val="2"/>
        <scheme val="minor"/>
      </rPr>
      <t>DE.CM-4.2</t>
    </r>
    <r>
      <rPr>
        <sz val="10"/>
        <color theme="1"/>
        <rFont val="Calibri"/>
        <family val="2"/>
        <scheme val="minor"/>
      </rPr>
      <t>: The organisation shall set up a system to detect false positives while detecting and eradicating malicious code.</t>
    </r>
  </si>
  <si>
    <r>
      <rPr>
        <b/>
        <sz val="10"/>
        <color theme="1"/>
        <rFont val="Calibri"/>
        <family val="2"/>
        <scheme val="minor"/>
      </rPr>
      <t>IMPORTANT_DE.CM-5.1</t>
    </r>
    <r>
      <rPr>
        <sz val="10"/>
        <color theme="1"/>
        <rFont val="Calibri"/>
        <family val="2"/>
        <scheme val="minor"/>
      </rPr>
      <t>: The organisation shall define acceptable and unacceptable mobile code and mobile code technologies and authorise, monitor, and control the use of mobile code within the system.</t>
    </r>
  </si>
  <si>
    <r>
      <rPr>
        <b/>
        <sz val="10"/>
        <color theme="1"/>
        <rFont val="Calibri"/>
        <family val="2"/>
        <scheme val="minor"/>
      </rPr>
      <t>DE.CM-6</t>
    </r>
    <r>
      <rPr>
        <sz val="10"/>
        <color theme="1"/>
        <rFont val="Calibri"/>
        <family val="2"/>
        <scheme val="minor"/>
      </rPr>
      <t>: External service provider activity is monitored to detect potential cybersecurity events.</t>
    </r>
  </si>
  <si>
    <r>
      <rPr>
        <b/>
        <sz val="10"/>
        <color theme="1"/>
        <rFont val="Calibri"/>
        <family val="2"/>
        <scheme val="minor"/>
      </rPr>
      <t>IMPORTANT_DE.CM-6.1</t>
    </r>
    <r>
      <rPr>
        <sz val="10"/>
        <color theme="1"/>
        <rFont val="Calibri"/>
        <family val="2"/>
        <scheme val="minor"/>
      </rPr>
      <t>: All external connections by vendors supporting IT/OT applications or infrastructure shall be secured and actively monitored to ensure that only permissible actions occur during the connection.</t>
    </r>
  </si>
  <si>
    <r>
      <rPr>
        <b/>
        <sz val="10"/>
        <color theme="1"/>
        <rFont val="Calibri"/>
        <family val="2"/>
        <scheme val="minor"/>
      </rPr>
      <t>IMPORTANT_DE.CM-6.2</t>
    </r>
    <r>
      <rPr>
        <sz val="10"/>
        <color theme="1"/>
        <rFont val="Calibri"/>
        <family val="2"/>
        <scheme val="minor"/>
      </rPr>
      <t>: External service providers' conformance with personnel security policies and procedures and contract security requirements shall be monitored relative to their cybersecurity risks.</t>
    </r>
  </si>
  <si>
    <r>
      <rPr>
        <b/>
        <sz val="10"/>
        <rFont val="Calibri"/>
        <family val="2"/>
        <scheme val="minor"/>
      </rPr>
      <t>IMPORTANT_DE.CM-7.1</t>
    </r>
    <r>
      <rPr>
        <sz val="10"/>
        <rFont val="Calibri"/>
        <family val="2"/>
        <scheme val="minor"/>
      </rPr>
      <t>: The organisation's business critical systems shall be monitored to detect access by unauthorised personnel, and unauthorised connections, devices, access points, and software.</t>
    </r>
  </si>
  <si>
    <r>
      <rPr>
        <b/>
        <sz val="10"/>
        <rFont val="Calibri"/>
        <family val="2"/>
        <scheme val="minor"/>
      </rPr>
      <t>DE.CM-7.2</t>
    </r>
    <r>
      <rPr>
        <sz val="10"/>
        <rFont val="Calibri"/>
        <family val="2"/>
        <scheme val="minor"/>
      </rPr>
      <t>: Unauthorised configuration changes to the organisation's systems shall be monitored and addressed with the appropriate mitigation actions.</t>
    </r>
  </si>
  <si>
    <r>
      <t xml:space="preserve">DE.CM-8: </t>
    </r>
    <r>
      <rPr>
        <sz val="10"/>
        <color theme="1"/>
        <rFont val="Calibri"/>
        <family val="2"/>
        <scheme val="minor"/>
      </rPr>
      <t>Vulnerability scans are performed</t>
    </r>
    <r>
      <rPr>
        <b/>
        <sz val="10"/>
        <color theme="1"/>
        <rFont val="Calibri"/>
        <family val="2"/>
        <scheme val="minor"/>
      </rPr>
      <t>.</t>
    </r>
  </si>
  <si>
    <r>
      <rPr>
        <b/>
        <sz val="10"/>
        <color theme="1"/>
        <rFont val="Calibri"/>
        <family val="2"/>
        <scheme val="minor"/>
      </rPr>
      <t>IMPORTANT_DE.CM-8.1</t>
    </r>
    <r>
      <rPr>
        <sz val="10"/>
        <color theme="1"/>
        <rFont val="Calibri"/>
        <family val="2"/>
        <scheme val="minor"/>
      </rPr>
      <t>: The organisation shall monitor and scan for vulnerabilities in its critical systems and hosted applications, to ensure that system functions are not adversely impacted by the scanning process.</t>
    </r>
  </si>
  <si>
    <r>
      <rPr>
        <b/>
        <sz val="10"/>
        <color theme="1"/>
        <rFont val="Calibri"/>
        <family val="2"/>
        <scheme val="minor"/>
      </rPr>
      <t>IMPORTANT_DE.CM-8.2</t>
    </r>
    <r>
      <rPr>
        <sz val="10"/>
        <color theme="1"/>
        <rFont val="Calibri"/>
        <family val="2"/>
        <scheme val="minor"/>
      </rPr>
      <t>:The vulnerability scanning process shall include analysis, remediation, and information sharing.</t>
    </r>
  </si>
  <si>
    <r>
      <t xml:space="preserve">DE.DP-2: </t>
    </r>
    <r>
      <rPr>
        <sz val="10"/>
        <color theme="1"/>
        <rFont val="Calibri"/>
        <family val="2"/>
        <scheme val="minor"/>
      </rPr>
      <t>Detection processes and procedures are maintained and tested to ensure awareness of anomalous events.</t>
    </r>
  </si>
  <si>
    <r>
      <rPr>
        <b/>
        <sz val="10"/>
        <color theme="1"/>
        <rFont val="Calibri"/>
        <family val="2"/>
        <scheme val="minor"/>
      </rPr>
      <t>IMPORTANT_DE.DP-2.1</t>
    </r>
    <r>
      <rPr>
        <sz val="10"/>
        <color theme="1"/>
        <rFont val="Calibri"/>
        <family val="2"/>
        <scheme val="minor"/>
      </rPr>
      <t>: The organisation shall conduct detection activities in accordance with applicable federal and regional laws, industry regulations and standards, policies, and other applicable requirements.</t>
    </r>
  </si>
  <si>
    <r>
      <t xml:space="preserve">DE.DP-3: </t>
    </r>
    <r>
      <rPr>
        <sz val="10"/>
        <color theme="1"/>
        <rFont val="Calibri"/>
        <family val="2"/>
        <scheme val="minor"/>
      </rPr>
      <t>Detection processes are tested</t>
    </r>
    <r>
      <rPr>
        <b/>
        <sz val="10"/>
        <color theme="1"/>
        <rFont val="Calibri"/>
        <family val="2"/>
        <scheme val="minor"/>
      </rPr>
      <t>.</t>
    </r>
  </si>
  <si>
    <r>
      <rPr>
        <b/>
        <sz val="10"/>
        <color theme="1"/>
        <rFont val="Calibri"/>
        <family val="2"/>
        <scheme val="minor"/>
      </rPr>
      <t>IMPORTANT_DE.DP-3.1</t>
    </r>
    <r>
      <rPr>
        <sz val="10"/>
        <color theme="1"/>
        <rFont val="Calibri"/>
        <family val="2"/>
        <scheme val="minor"/>
      </rPr>
      <t>: The organisation shall validate that event detection processes are operating as intended.</t>
    </r>
  </si>
  <si>
    <r>
      <t xml:space="preserve">DE.DP-4: </t>
    </r>
    <r>
      <rPr>
        <sz val="10"/>
        <color theme="1"/>
        <rFont val="Calibri"/>
        <family val="2"/>
        <scheme val="minor"/>
      </rPr>
      <t>Event detection information is communicated</t>
    </r>
    <r>
      <rPr>
        <b/>
        <sz val="10"/>
        <color theme="1"/>
        <rFont val="Calibri"/>
        <family val="2"/>
        <scheme val="minor"/>
      </rPr>
      <t>.</t>
    </r>
  </si>
  <si>
    <r>
      <rPr>
        <b/>
        <sz val="10"/>
        <color theme="1"/>
        <rFont val="Calibri"/>
        <family val="2"/>
        <scheme val="minor"/>
      </rPr>
      <t>IMPORTANT_DE.DP-4.1</t>
    </r>
    <r>
      <rPr>
        <sz val="10"/>
        <color theme="1"/>
        <rFont val="Calibri"/>
        <family val="2"/>
        <scheme val="minor"/>
      </rPr>
      <t>: The organisation shall communicate event detection information to predefined parties.</t>
    </r>
  </si>
  <si>
    <r>
      <rPr>
        <b/>
        <sz val="10"/>
        <color theme="1"/>
        <rFont val="Calibri"/>
        <family val="2"/>
        <scheme val="minor"/>
      </rPr>
      <t>IMPORTANT_DE.DP-5.1:</t>
    </r>
    <r>
      <rPr>
        <sz val="10"/>
        <color theme="1"/>
        <rFont val="Calibri"/>
        <family val="2"/>
        <scheme val="minor"/>
      </rPr>
      <t xml:space="preserve"> Improvements derived from the monitoring, measurement, assessment, testing, review, and lessons learned, shall be incorporated into detection process revisions.</t>
    </r>
  </si>
  <si>
    <r>
      <rPr>
        <b/>
        <sz val="10"/>
        <color theme="1"/>
        <rFont val="Calibri"/>
        <family val="2"/>
        <scheme val="minor"/>
      </rPr>
      <t>DE.DP-5.2</t>
    </r>
    <r>
      <rPr>
        <sz val="10"/>
        <color theme="1"/>
        <rFont val="Calibri"/>
        <family val="2"/>
        <scheme val="minor"/>
      </rPr>
      <t>: The organisation shall conduct specialised assessments including in-depth monitoring, vulnerability scanning, malicious user testing, insider threat assessment, performance/load testing, and verification and validation testing of the organisation's critical systems.</t>
    </r>
  </si>
  <si>
    <t>These activities can be outsourced, preferably to accredited organisations</t>
  </si>
  <si>
    <t>•	The incident response process should include a predetermined set of instructions or procedures to detect, respond to, and limit consequences of a malicious cyberattack.
•	The roles, responsibilities, and authorities in the incident response plan should be specific with regard to the people involved, contact information, different roles and responsibilities, and with regard to who makes the decision to initiate recovery procedures as well as who will be the contact with appropriate external stakeholders.
•	It should be considered to determine the causes of an information/cybersecurity event and implement a corrective action in order that the event does not recur or occur elsewhere (an infection by malicious code on one machine did not have spread elsewhere in the network). The effectiveness of any corrective action taken should be reviewed. Corrective actions should be appropriate to the effects of the information event/cybersecurity event encountered.</t>
  </si>
  <si>
    <r>
      <t xml:space="preserve">Communications (RS.CO): </t>
    </r>
    <r>
      <rPr>
        <sz val="10"/>
        <color theme="1"/>
        <rFont val="Calibri"/>
        <family val="2"/>
        <scheme val="minor"/>
      </rPr>
      <t>Response activities are coordinated with internal and external stakeholders (e.g. external support from law enforcement agencies)</t>
    </r>
    <r>
      <rPr>
        <b/>
        <sz val="10"/>
        <color theme="1"/>
        <rFont val="Calibri"/>
        <family val="2"/>
        <scheme val="minor"/>
      </rPr>
      <t>.</t>
    </r>
  </si>
  <si>
    <r>
      <rPr>
        <b/>
        <sz val="10"/>
        <color theme="1"/>
        <rFont val="Calibri"/>
        <family val="2"/>
        <scheme val="minor"/>
      </rPr>
      <t>IMPORTANT_RS.CO-1.1</t>
    </r>
    <r>
      <rPr>
        <sz val="10"/>
        <color theme="1"/>
        <rFont val="Calibri"/>
        <family val="2"/>
        <scheme val="minor"/>
      </rPr>
      <t>: The organisation shall ensure that personnel understand their roles, objectives, restoration priorities, task sequences (order of operations) and assignment responsibilities when responding to an event.</t>
    </r>
  </si>
  <si>
    <r>
      <rPr>
        <b/>
        <sz val="10"/>
        <color theme="1"/>
        <rFont val="Calibri"/>
        <family val="2"/>
        <scheme val="minor"/>
      </rPr>
      <t>IMPORTANT_RS.CO-2.1</t>
    </r>
    <r>
      <rPr>
        <sz val="10"/>
        <color theme="1"/>
        <rFont val="Calibri"/>
        <family val="2"/>
        <scheme val="minor"/>
      </rPr>
      <t>: The organisation shall implement reporting on information/cybersecurity incidents in its critical systems within an organisation-defined timeframe to organisation-defined personnel or roles.</t>
    </r>
  </si>
  <si>
    <t>All users should have a single point of contact to report any incident and should be encouraged to do so</t>
  </si>
  <si>
    <r>
      <rPr>
        <b/>
        <sz val="10"/>
        <rFont val="Calibri"/>
        <family val="2"/>
        <scheme val="minor"/>
      </rPr>
      <t>RS.CO-2.2</t>
    </r>
    <r>
      <rPr>
        <sz val="10"/>
        <rFont val="Calibri"/>
        <family val="2"/>
        <scheme val="minor"/>
      </rPr>
      <t>: Events shall be reported in a manner consistent with established criteria.</t>
    </r>
  </si>
  <si>
    <t>The criteria to report should be included in the incident response plan.</t>
  </si>
  <si>
    <r>
      <t xml:space="preserve">RS.CO-3: </t>
    </r>
    <r>
      <rPr>
        <sz val="10"/>
        <color rgb="FF000000"/>
        <rFont val="Calibri"/>
        <family val="2"/>
        <scheme val="minor"/>
      </rPr>
      <t>Information is shared consistent with response plans.</t>
    </r>
  </si>
  <si>
    <r>
      <rPr>
        <b/>
        <sz val="10"/>
        <color theme="1"/>
        <rFont val="Calibri"/>
        <family val="2"/>
        <scheme val="minor"/>
      </rPr>
      <t>IMPORTANT_RS.CO-3.2</t>
    </r>
    <r>
      <rPr>
        <sz val="10"/>
        <color theme="1"/>
        <rFont val="Calibri"/>
        <family val="2"/>
        <scheme val="minor"/>
      </rPr>
      <t>: The organisation shall share information/cybersecurity incident information with relevant stakeholders, as foreseen in the incident response plan.</t>
    </r>
  </si>
  <si>
    <r>
      <rPr>
        <b/>
        <sz val="10"/>
        <color theme="1"/>
        <rFont val="Calibri"/>
        <family val="2"/>
        <scheme val="minor"/>
      </rPr>
      <t>IMPORTANT_RS.CO-4.1</t>
    </r>
    <r>
      <rPr>
        <sz val="10"/>
        <color theme="1"/>
        <rFont val="Calibri"/>
        <family val="2"/>
        <scheme val="minor"/>
      </rPr>
      <t>: The organisation shall coordinate information/cybersecurity incident response actions with all predefined stakeholders.</t>
    </r>
  </si>
  <si>
    <t>•	Stakeholders for incident response purposes include mission/business owners, the organisation's critical system owners, integrators, vendors, human resources offices, physical and personnel security offices, legal departments, operations personnel, and procurement offices.
•	Coordination with stakeholders occurs consistent with incident response plans.</t>
  </si>
  <si>
    <r>
      <rPr>
        <b/>
        <sz val="10"/>
        <color theme="1"/>
        <rFont val="Calibri"/>
        <family val="2"/>
        <scheme val="minor"/>
      </rPr>
      <t>IMPORTANT_RS.CO-5.1</t>
    </r>
    <r>
      <rPr>
        <sz val="10"/>
        <color theme="1"/>
        <rFont val="Calibri"/>
        <family val="2"/>
        <scheme val="minor"/>
      </rPr>
      <t>: The organisation shall share information/cybersecurity event information voluntarily, as appropriate, with external stakeholders, industry security groups… to achieve broader situational awareness with regard to information security and  cybersecurity.</t>
    </r>
  </si>
  <si>
    <r>
      <rPr>
        <b/>
        <sz val="10"/>
        <color theme="1"/>
        <rFont val="Calibri"/>
        <family val="2"/>
        <scheme val="minor"/>
      </rPr>
      <t>IMPORTANT_RS.AN-1.1</t>
    </r>
    <r>
      <rPr>
        <sz val="10"/>
        <color theme="1"/>
        <rFont val="Calibri"/>
        <family val="2"/>
        <scheme val="minor"/>
      </rPr>
      <t>: The organisation shall investigate information/cybersecurity-related notifications generated from detection systems.</t>
    </r>
  </si>
  <si>
    <r>
      <rPr>
        <b/>
        <sz val="10"/>
        <color theme="1"/>
        <rFont val="Calibri"/>
        <family val="2"/>
        <scheme val="minor"/>
      </rPr>
      <t>RS.AN-1.2</t>
    </r>
    <r>
      <rPr>
        <sz val="10"/>
        <color theme="1"/>
        <rFont val="Calibri"/>
        <family val="2"/>
        <scheme val="minor"/>
      </rPr>
      <t>: The organisation shall implement automated mechanisms to assist in the investigation and analysis of information/cybersecurity-related notifications.</t>
    </r>
  </si>
  <si>
    <r>
      <t xml:space="preserve">RS.AN-2: </t>
    </r>
    <r>
      <rPr>
        <sz val="10"/>
        <color theme="1"/>
        <rFont val="Calibri"/>
        <family val="2"/>
        <scheme val="minor"/>
      </rPr>
      <t>The impact of the incident is understood.</t>
    </r>
  </si>
  <si>
    <r>
      <rPr>
        <b/>
        <sz val="10"/>
        <color theme="1"/>
        <rFont val="Calibri"/>
        <family val="2"/>
        <scheme val="minor"/>
      </rPr>
      <t>IMPORTANT_RS.AN-2.1</t>
    </r>
    <r>
      <rPr>
        <sz val="10"/>
        <color theme="1"/>
        <rFont val="Calibri"/>
        <family val="2"/>
        <scheme val="minor"/>
      </rPr>
      <t>: Thorough investigation and result analysis shall form the basis for understanding the full implication of the information security or cybersecurity incident.</t>
    </r>
  </si>
  <si>
    <r>
      <rPr>
        <b/>
        <sz val="10"/>
        <color theme="1"/>
        <rFont val="Calibri"/>
        <family val="2"/>
        <scheme val="minor"/>
      </rPr>
      <t>RS.AN-2.2</t>
    </r>
    <r>
      <rPr>
        <sz val="10"/>
        <color theme="1"/>
        <rFont val="Calibri"/>
        <family val="2"/>
        <scheme val="minor"/>
      </rPr>
      <t>: The organisation shall implement automated mechanisms to support incident impact analysis.</t>
    </r>
  </si>
  <si>
    <t>Implementation could vary from a ticketing system to a Security Information and Event Management (SIEM).</t>
  </si>
  <si>
    <r>
      <t xml:space="preserve">RS.AN-3: </t>
    </r>
    <r>
      <rPr>
        <sz val="10"/>
        <color theme="1"/>
        <rFont val="Calibri"/>
        <family val="2"/>
        <scheme val="minor"/>
      </rPr>
      <t>Forensics are performed.</t>
    </r>
  </si>
  <si>
    <r>
      <rPr>
        <b/>
        <sz val="10"/>
        <color theme="1"/>
        <rFont val="Calibri"/>
        <family val="2"/>
        <scheme val="minor"/>
      </rPr>
      <t>RS.AN-3.1</t>
    </r>
    <r>
      <rPr>
        <sz val="10"/>
        <color theme="1"/>
        <rFont val="Calibri"/>
        <family val="2"/>
        <scheme val="minor"/>
      </rPr>
      <t>: The organisation shall provide on-demand audit review, analysis, and reporting for after-the-fact investigations of information security/cybersecurity incidents.</t>
    </r>
  </si>
  <si>
    <r>
      <rPr>
        <b/>
        <sz val="10"/>
        <color theme="1"/>
        <rFont val="Calibri"/>
        <family val="2"/>
        <scheme val="minor"/>
      </rPr>
      <t>RS.AN-3.2</t>
    </r>
    <r>
      <rPr>
        <sz val="10"/>
        <color theme="1"/>
        <rFont val="Calibri"/>
        <family val="2"/>
        <scheme val="minor"/>
      </rPr>
      <t>: The organisation shall conduct forensic analysis of information collected following an information security/cybersecurity event to determine the root cause.</t>
    </r>
  </si>
  <si>
    <t>Consider determining the root cause of an incident. If necessary, use forensic analysis of information collected following an information security/cybersecurity event to achieve this.</t>
  </si>
  <si>
    <r>
      <t xml:space="preserve">RS.AN-4: </t>
    </r>
    <r>
      <rPr>
        <sz val="10"/>
        <color theme="1"/>
        <rFont val="Calibri"/>
        <family val="2"/>
        <scheme val="minor"/>
      </rPr>
      <t>Incidents are categorised consistent with response plans.</t>
    </r>
  </si>
  <si>
    <r>
      <rPr>
        <b/>
        <sz val="10"/>
        <rFont val="Calibri"/>
        <family val="2"/>
        <scheme val="minor"/>
      </rPr>
      <t>IMPORTANT_RS.AN-4.1</t>
    </r>
    <r>
      <rPr>
        <sz val="10"/>
        <rFont val="Calibri"/>
        <family val="2"/>
        <scheme val="minor"/>
      </rPr>
      <t>: Information security/cybersecurity incidents shall be categorised according to the level of severity and impact consistent with the evaluation criteria included the incident response plan.</t>
    </r>
  </si>
  <si>
    <r>
      <rPr>
        <b/>
        <sz val="10"/>
        <color theme="0"/>
        <rFont val="Calibri"/>
        <family val="2"/>
        <scheme val="minor"/>
      </rPr>
      <t>IMPORTANT_RS.AN-5.1</t>
    </r>
    <r>
      <rPr>
        <sz val="10"/>
        <color theme="0"/>
        <rFont val="Calibri"/>
        <family val="2"/>
        <scheme val="minor"/>
      </rPr>
      <t>: The organisation shall implement vulnerability management processes and procedures that include processing, analysing and remedying vulnerabilities from internal and external sources.</t>
    </r>
  </si>
  <si>
    <r>
      <rPr>
        <b/>
        <sz val="10"/>
        <color theme="1"/>
        <rFont val="Calibri"/>
        <family val="2"/>
        <scheme val="minor"/>
      </rPr>
      <t>RS.AN-5.2</t>
    </r>
    <r>
      <rPr>
        <sz val="10"/>
        <color theme="1"/>
        <rFont val="Calibri"/>
        <family val="2"/>
        <scheme val="minor"/>
      </rPr>
      <t>: The organisation shall implement automated mechanisms to track remediation efforts in response to vulnerability information, captured from internal and external sources, and disseminate them to key stakeholders.</t>
    </r>
  </si>
  <si>
    <r>
      <rPr>
        <b/>
        <sz val="10"/>
        <color theme="1"/>
        <rFont val="Calibri"/>
        <family val="2"/>
        <scheme val="minor"/>
      </rPr>
      <t>Mitigation (RS.MI)</t>
    </r>
    <r>
      <rPr>
        <sz val="10"/>
        <color theme="1"/>
        <rFont val="Calibri"/>
        <family val="2"/>
        <scheme val="minor"/>
      </rPr>
      <t>: Organisational response activities are improved by incorporating lessons learned from current and previous detection/response activities</t>
    </r>
  </si>
  <si>
    <r>
      <t xml:space="preserve">RS.MI-1: </t>
    </r>
    <r>
      <rPr>
        <sz val="10"/>
        <color theme="1"/>
        <rFont val="Calibri"/>
        <family val="2"/>
        <scheme val="minor"/>
      </rPr>
      <t>Incidents are contained</t>
    </r>
    <r>
      <rPr>
        <b/>
        <sz val="10"/>
        <color theme="1"/>
        <rFont val="Calibri"/>
        <family val="2"/>
        <scheme val="minor"/>
      </rPr>
      <t>.</t>
    </r>
  </si>
  <si>
    <r>
      <rPr>
        <b/>
        <sz val="10"/>
        <color theme="1"/>
        <rFont val="Calibri"/>
        <family val="2"/>
        <scheme val="minor"/>
      </rPr>
      <t>IMPORTANT_RS.MI-1.1</t>
    </r>
    <r>
      <rPr>
        <sz val="10"/>
        <color theme="1"/>
        <rFont val="Calibri"/>
        <family val="2"/>
        <scheme val="minor"/>
      </rPr>
      <t>: The organisation shall implement an incident-handling capability for information/cybersecurity incidents on its business-critical systems that includes preparation, detection and analysis, containment, eradication, recovery, and documented risk acceptance.</t>
    </r>
  </si>
  <si>
    <t>Documented risk acceptance deals with risks that the organisation assesses as not dangerous to its business-critical systems and with regard to which the risk owner formally accepts the risk (in line with the risk appetite of the organisation)</t>
  </si>
  <si>
    <r>
      <t xml:space="preserve">RS.IM-1: </t>
    </r>
    <r>
      <rPr>
        <sz val="10"/>
        <color rgb="FF000000"/>
        <rFont val="Calibri"/>
        <family val="2"/>
        <scheme val="minor"/>
      </rPr>
      <t>Response</t>
    </r>
    <r>
      <rPr>
        <b/>
        <sz val="10"/>
        <color rgb="FF000000"/>
        <rFont val="Calibri"/>
        <family val="2"/>
        <scheme val="minor"/>
      </rPr>
      <t xml:space="preserve"> </t>
    </r>
    <r>
      <rPr>
        <sz val="10"/>
        <color rgb="FF000000"/>
        <rFont val="Calibri"/>
        <family val="2"/>
        <scheme val="minor"/>
      </rPr>
      <t>plans incorporate lessons learned</t>
    </r>
    <r>
      <rPr>
        <b/>
        <sz val="10"/>
        <color rgb="FF000000"/>
        <rFont val="Calibri"/>
        <family val="2"/>
        <scheme val="minor"/>
      </rPr>
      <t>.</t>
    </r>
  </si>
  <si>
    <r>
      <rPr>
        <b/>
        <sz val="10"/>
        <color theme="1"/>
        <rFont val="Calibri"/>
        <family val="2"/>
        <scheme val="minor"/>
      </rPr>
      <t>IMPORTANT_RS.IM-1.2</t>
    </r>
    <r>
      <rPr>
        <sz val="10"/>
        <color theme="1"/>
        <rFont val="Calibri"/>
        <family val="2"/>
        <scheme val="minor"/>
      </rPr>
      <t>: Lessons learned from incident-handling shall be translated into updated or new incident handling procedures that shall be tested, approved and trained.</t>
    </r>
  </si>
  <si>
    <r>
      <rPr>
        <b/>
        <sz val="10"/>
        <color theme="1"/>
        <rFont val="Calibri"/>
        <family val="2"/>
        <scheme val="minor"/>
      </rPr>
      <t>IMPORTANT_RS.IM-2.1</t>
    </r>
    <r>
      <rPr>
        <sz val="10"/>
        <color theme="1"/>
        <rFont val="Calibri"/>
        <family val="2"/>
        <scheme val="minor"/>
      </rPr>
      <t>: The organisation shall update the response and recovery plans to address changes in its context.</t>
    </r>
  </si>
  <si>
    <t>•	A process should be developed to determine what immediate actions will be taken in the event of a fire, medical emergency, burglary, natural disaster, or an information security/cybersecurity incident.
•	The process should consider:
o	Roles and responsibilities, including of who makes the decision to initiate recovery procedures and who will be the contact with appropriate external stakeholders.
o	What to do with the company’s information and information systems in case of an incident. This includes shutting down or locking computers, moving to a backup site, physically removing important documents, etc.
o	Who to call in the event of an incident.</t>
  </si>
  <si>
    <r>
      <rPr>
        <b/>
        <sz val="10"/>
        <rFont val="Calibri"/>
        <family val="2"/>
        <scheme val="minor"/>
      </rPr>
      <t>RC.RP-1.2</t>
    </r>
    <r>
      <rPr>
        <sz val="10"/>
        <rFont val="Calibri"/>
        <family val="2"/>
        <scheme val="minor"/>
      </rPr>
      <t>: The organisation’s essential functions and services shall be continued with little or no loss of operational continuity and continuity shall be sustained until the system is fully restored.</t>
    </r>
  </si>
  <si>
    <r>
      <t xml:space="preserve">RC.IM-1: </t>
    </r>
    <r>
      <rPr>
        <sz val="10"/>
        <color theme="1"/>
        <rFont val="Calibri"/>
        <family val="2"/>
        <scheme val="minor"/>
      </rPr>
      <t>Recovery plans incorporate lessons learned</t>
    </r>
    <r>
      <rPr>
        <b/>
        <sz val="10"/>
        <color theme="1"/>
        <rFont val="Calibri"/>
        <family val="2"/>
        <scheme val="minor"/>
      </rPr>
      <t>.</t>
    </r>
  </si>
  <si>
    <r>
      <rPr>
        <b/>
        <sz val="10"/>
        <color theme="1"/>
        <rFont val="Calibri"/>
        <family val="2"/>
        <scheme val="minor"/>
      </rPr>
      <t>IMPORTANT_RC.IM-1.1</t>
    </r>
    <r>
      <rPr>
        <sz val="10"/>
        <color theme="1"/>
        <rFont val="Calibri"/>
        <family val="2"/>
        <scheme val="minor"/>
      </rPr>
      <t>: The organisation shall incorporate lessons learned from incident recovery activities into updated or new system recovery procedures and, after testing, provide appropriate training to ensure it is embedded.</t>
    </r>
  </si>
  <si>
    <r>
      <rPr>
        <b/>
        <sz val="10"/>
        <color theme="1"/>
        <rFont val="Calibri"/>
        <family val="2"/>
        <scheme val="minor"/>
      </rPr>
      <t>IMPORTANT_RC.CO-1.1</t>
    </r>
    <r>
      <rPr>
        <sz val="10"/>
        <color theme="1"/>
        <rFont val="Calibri"/>
        <family val="2"/>
        <scheme val="minor"/>
      </rPr>
      <t>: The organisation shall centralise and coordinate how information is disseminated and manage how the organisation is presented to the public.</t>
    </r>
  </si>
  <si>
    <t>Public relations management may include, for example, managing media interactions, coordinating and logging all requests for interviews, handling and ‘triaging’ phone calls and e-mail requests, matching media requests with appropriate and available internal experts who are ready to be interviewed, screening all of information provided to the media, ensuring that personnel are familiar with public relations and privacy policies.</t>
  </si>
  <si>
    <r>
      <rPr>
        <b/>
        <sz val="10"/>
        <color theme="1"/>
        <rFont val="Calibri"/>
        <family val="2"/>
        <scheme val="minor"/>
      </rPr>
      <t>RC.CO-1.2</t>
    </r>
    <r>
      <rPr>
        <sz val="10"/>
        <color theme="1"/>
        <rFont val="Calibri"/>
        <family val="2"/>
        <scheme val="minor"/>
      </rPr>
      <t>: A Public Relations Officer shall be assigned.</t>
    </r>
  </si>
  <si>
    <t>The Public Relations Officer should consider the use of pre-defined external contacts 
(e.g. press, regulators, interest groups).</t>
  </si>
  <si>
    <r>
      <t xml:space="preserve">RC.CO-2: </t>
    </r>
    <r>
      <rPr>
        <sz val="10"/>
        <color theme="1"/>
        <rFont val="Calibri"/>
        <family val="2"/>
        <scheme val="minor"/>
      </rPr>
      <t>Reputation is repaired after an incident.</t>
    </r>
  </si>
  <si>
    <r>
      <rPr>
        <b/>
        <sz val="10"/>
        <color theme="1"/>
        <rFont val="Calibri"/>
        <family val="2"/>
        <scheme val="minor"/>
      </rPr>
      <t>RC.CO-2.1</t>
    </r>
    <r>
      <rPr>
        <sz val="10"/>
        <color theme="1"/>
        <rFont val="Calibri"/>
        <family val="2"/>
        <scheme val="minor"/>
      </rPr>
      <t>: The organisation shall implement a crisis response strategy to protect the organisation from the negative consequences of a crisis and help restore its reputation.</t>
    </r>
  </si>
  <si>
    <t>Crisis response strategies include, for example, actions to shape attributions of the crisis, change perceptions of the organisation in crisis, and reduce the negative effect generated by the crisis.</t>
  </si>
  <si>
    <r>
      <rPr>
        <b/>
        <sz val="10"/>
        <color theme="1"/>
        <rFont val="Calibri"/>
        <family val="2"/>
        <scheme val="minor"/>
      </rPr>
      <t>IMPORTANT_RC.CO-3.1</t>
    </r>
    <r>
      <rPr>
        <sz val="10"/>
        <color theme="1"/>
        <rFont val="Calibri"/>
        <family val="2"/>
        <scheme val="minor"/>
      </rPr>
      <t>: The organisation shall communicate recovery activities to predefined stakeholders, and to the executive and management teams.</t>
    </r>
  </si>
  <si>
    <t>Communication of recovery activities to all relevant stakeholders applies only to entities that are subject to the NIS legislation..</t>
  </si>
  <si>
    <t>ID.SC-3.2</t>
  </si>
  <si>
    <t>Contractual ‘information security and cybersecurity’ requirements for suppliers and third-party partners shall be implemented in order to ensure a verifiable flaw remediation process, and to ensure the correction of flaws identified during ‘information security and cybersecurity’ testing and evaluation.</t>
  </si>
  <si>
    <t>ID.SC-3.3</t>
  </si>
  <si>
    <t>The organisation shall establish contractual requirements permitting the organisation to review the ‘information security and cybersecurity’ programs implemented by suppliers and third-party partners.</t>
  </si>
  <si>
    <t>PR.AC-7.1</t>
  </si>
  <si>
    <t>The organisation shall perform a documented risk assessment on the organisation's critical system transactions and authenticate users, devices, and other assets (e.g. single-factor, multi-factor) commensurate with the risk of the transaction (e.g. individuals’ security and privacy risks and other organisational risks).</t>
  </si>
  <si>
    <t>PR.MA-1.5</t>
  </si>
  <si>
    <t>The organisation shall prevent the unauthorised removal of maintenance equipment containing critical system information pertaining to the organisation.</t>
  </si>
  <si>
    <t>PR.MA-1.6</t>
  </si>
  <si>
    <t>Maintenance tools and portable storage devices shall be inspected when brought into the facility and shall be protected by anti-malware solutions so that they are scanned for malicious code before they are used on organisation's systems.</t>
  </si>
  <si>
    <t>PR.MA-1.7</t>
  </si>
  <si>
    <t>The organisation shall verify security controls following hardware and software maintenance or repairs/patching and take action as appropriate.</t>
  </si>
  <si>
    <t>PR.PT-2.3</t>
  </si>
  <si>
    <t>Portable storage devices containing system data shall be controlled and protected while in transit and in storage.</t>
  </si>
  <si>
    <t>DE.AE-1.1</t>
  </si>
  <si>
    <t>The organisation shall ensure that a baseline of network operations and expected data flows for its critical systems is developed, documented, and maintained to track events.</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</si>
  <si>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</si>
  <si>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</si>
  <si>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</si>
  <si>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</si>
  <si>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</si>
  <si>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</si>
  <si>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</si>
  <si>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</si>
  <si>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</si>
  <si>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</si>
  <si>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</si>
  <si>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</si>
  <si>
    <t>This tool is based on the highly appreciated work of:</t>
  </si>
  <si>
    <t>John J. Masserini, Senior Research Analyst | vCISO | Security Executive | Board Advisor | Mentor</t>
  </si>
  <si>
    <r>
      <rPr>
        <b/>
        <sz val="12"/>
        <color rgb="FFFF0000"/>
        <rFont val="Calibri (Hoofdtekst)"/>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</si>
  <si>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Applicable version of the CyberFundamentals framework</t>
  </si>
  <si>
    <r>
      <t xml:space="preserve">CyFun® CAS </t>
    </r>
    <r>
      <rPr>
        <b/>
        <vertAlign val="superscript"/>
        <sz val="14"/>
        <color theme="1"/>
        <rFont val="Calibri"/>
        <family val="2"/>
        <scheme val="minor"/>
      </rPr>
      <t>(**)</t>
    </r>
  </si>
  <si>
    <r>
      <t xml:space="preserve">This workbook is the self-assessment tool for the </t>
    </r>
    <r>
      <rPr>
        <b/>
        <sz val="20"/>
        <color rgb="FFFF0000"/>
        <rFont val="Calibri (Hoofdtekst)"/>
      </rPr>
      <t>CyberFundamentals Framework version 2023</t>
    </r>
    <r>
      <rPr>
        <sz val="16"/>
        <color theme="1"/>
        <rFont val="Calibri"/>
        <family val="2"/>
        <scheme val="minor"/>
      </rPr>
      <t>. The CyberFundamentals Framework is developed by the Centre for Cybersecurity Belgium (CCB) and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assessed by an independent third-party Conformity Assessment Body (CAB) and can then result in a label, a verified claim or a certificate in accordance with the CyFun® Conformity Assessment Scheme.</t>
    </r>
  </si>
  <si>
    <r>
      <t xml:space="preserve">TLP: </t>
    </r>
    <r>
      <rPr>
        <b/>
        <sz val="10"/>
        <color rgb="FFFFC000"/>
        <rFont val="Calibri (Hoofdtekst)"/>
      </rPr>
      <t xml:space="preserve">AMBER </t>
    </r>
    <r>
      <rPr>
        <b/>
        <sz val="10"/>
        <color theme="0"/>
        <rFont val="Calibri (Hoofdtekst)"/>
      </rPr>
      <t xml:space="preserve">- CyFun®2023       </t>
    </r>
    <r>
      <rPr>
        <b/>
        <sz val="10"/>
        <color rgb="FFFFC000"/>
        <rFont val="Calibri (Hoofdtekst)"/>
      </rPr>
      <t xml:space="preserve">           </t>
    </r>
    <r>
      <rPr>
        <b/>
        <sz val="10"/>
        <color rgb="FFFFFFFF"/>
        <rFont val="Calibri"/>
        <family val="2"/>
        <scheme val="minor"/>
      </rPr>
      <t>CyberFundamentals Tool version:</t>
    </r>
  </si>
  <si>
    <t>CyberFundamentals Self-Assesment</t>
  </si>
  <si>
    <t>CyFun®2023</t>
  </si>
  <si>
    <r>
      <t xml:space="preserve">TLP: </t>
    </r>
    <r>
      <rPr>
        <b/>
        <sz val="18"/>
        <color rgb="FFFFC000"/>
        <rFont val="Calibri"/>
        <family val="2"/>
        <scheme val="minor"/>
      </rPr>
      <t>AMBER</t>
    </r>
  </si>
  <si>
    <t>Clarification that CyFun®2023 applies and adding TLP.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</si>
</sst>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2"/>
      <name val="Calibri"/>
      <family val="2"/>
      <scheme val="minor"/>
    </font>
    <font>
      <b/>
      <sz val="10"/>
      <name val="Calibri"/>
      <family val="2"/>
      <scheme val="minor"/>
    </font>
    <font>
      <b/>
      <sz val="8"/>
      <color theme="1"/>
      <name val="Calibri"/>
      <family val="2"/>
      <scheme val="minor"/>
    </font>
    <font>
      <sz val="10"/>
      <name val="Calibri"/>
      <family val="2"/>
      <scheme val="minor"/>
    </font>
    <font>
      <sz val="8"/>
      <name val="Calibri"/>
      <family val="2"/>
      <scheme val="minor"/>
    </font>
    <font>
      <sz val="10"/>
      <color theme="0"/>
      <name val="Calibri"/>
      <family val="2"/>
      <scheme val="minor"/>
    </font>
    <font>
      <b/>
      <sz val="10"/>
      <color theme="0"/>
      <name val="Calibri"/>
      <family val="2"/>
      <scheme val="minor"/>
    </font>
    <font>
      <b/>
      <sz val="10"/>
      <color theme="1"/>
      <name val="Calibri"/>
      <family val="2"/>
    </font>
    <font>
      <b/>
      <sz val="10"/>
      <name val="Calibri"/>
      <family val="2"/>
    </font>
    <font>
      <b/>
      <sz val="12"/>
      <color rgb="FF0070C0"/>
      <name val="Calibri"/>
      <family val="2"/>
      <scheme val="minor"/>
    </font>
    <font>
      <sz val="10"/>
      <color theme="4" tint="-0.249977111117893"/>
      <name val="Calibri"/>
      <family val="2"/>
      <scheme val="minor"/>
    </font>
    <font>
      <b/>
      <vertAlign val="superscript"/>
      <sz val="14"/>
      <color theme="1"/>
      <name val="Calibri"/>
      <family val="2"/>
      <scheme val="minor"/>
    </font>
    <font>
      <b/>
      <i/>
      <sz val="11"/>
      <color theme="8" tint="-0.249977111117893"/>
      <name val="Calibri"/>
      <family val="2"/>
      <scheme val="minor"/>
    </font>
    <font>
      <b/>
      <sz val="22"/>
      <color rgb="FFFFFFFF"/>
      <name val="Calibri"/>
      <family val="2"/>
      <scheme val="minor"/>
    </font>
    <font>
      <b/>
      <sz val="22"/>
      <name val="Calibri"/>
      <family val="2"/>
      <scheme val="minor"/>
    </font>
    <font>
      <b/>
      <sz val="14"/>
      <color theme="0"/>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b/>
      <sz val="12"/>
      <color rgb="FFFF0000"/>
      <name val="Calibri (Hoofdtekst)"/>
    </font>
    <font>
      <b/>
      <sz val="20"/>
      <color rgb="FFFF0000"/>
      <name val="Calibri (Hoofdtekst)"/>
    </font>
    <font>
      <b/>
      <sz val="10"/>
      <color rgb="FFFFC000"/>
      <name val="Calibri (Hoofdtekst)"/>
    </font>
    <font>
      <b/>
      <sz val="10"/>
      <color theme="0"/>
      <name val="Calibri (Hoofdtekst)"/>
    </font>
    <font>
      <b/>
      <sz val="18"/>
      <color rgb="FFFFFFFF"/>
      <name val="Calibri"/>
      <family val="2"/>
      <scheme val="minor"/>
    </font>
    <font>
      <b/>
      <sz val="18"/>
      <color rgb="FFFFC000"/>
      <name val="Calibri"/>
      <family val="2"/>
      <scheme val="minor"/>
    </font>
    <font>
      <b/>
      <sz val="28"/>
      <color theme="1"/>
      <name val="Calibri"/>
      <family val="2"/>
      <scheme val="minor"/>
    </font>
  </fonts>
  <fills count="26">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rgb="FF7030A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s>
  <borders count="159">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dotted">
        <color indexed="64"/>
      </right>
      <top style="medium">
        <color indexed="64"/>
      </top>
      <bottom style="medium">
        <color indexed="64"/>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style="medium">
        <color indexed="64"/>
      </left>
      <right style="dotted">
        <color indexed="64"/>
      </right>
      <top style="hair">
        <color indexed="64"/>
      </top>
      <bottom style="medium">
        <color indexed="64"/>
      </bottom>
      <diagonal/>
    </border>
    <border>
      <left/>
      <right style="medium">
        <color indexed="64"/>
      </right>
      <top style="dotted">
        <color indexed="64"/>
      </top>
      <bottom style="dotted">
        <color indexed="64"/>
      </bottom>
      <diagonal/>
    </border>
    <border>
      <left style="thick">
        <color auto="1"/>
      </left>
      <right style="thick">
        <color indexed="64"/>
      </right>
      <top/>
      <bottom style="thick">
        <color auto="1"/>
      </bottom>
      <diagonal/>
    </border>
    <border>
      <left style="thick">
        <color indexed="64"/>
      </left>
      <right style="thick">
        <color indexed="64"/>
      </right>
      <top style="dotted">
        <color indexed="64"/>
      </top>
      <bottom/>
      <diagonal/>
    </border>
  </borders>
  <cellStyleXfs count="3">
    <xf numFmtId="0" fontId="0" fillId="0" borderId="0"/>
    <xf numFmtId="0" fontId="4" fillId="0" borderId="0"/>
    <xf numFmtId="0" fontId="7" fillId="0" borderId="0" applyNumberFormat="0" applyFill="0" applyBorder="0" applyAlignment="0" applyProtection="0"/>
  </cellStyleXfs>
  <cellXfs count="493">
    <xf numFmtId="0" fontId="0" fillId="0" borderId="0" xfId="0"/>
    <xf numFmtId="0" fontId="0" fillId="0" borderId="0" xfId="0" applyAlignment="1">
      <alignment wrapText="1"/>
    </xf>
    <xf numFmtId="0" fontId="0" fillId="0" borderId="23" xfId="0" applyBorder="1"/>
    <xf numFmtId="0" fontId="7" fillId="0" borderId="24" xfId="2" applyBorder="1"/>
    <xf numFmtId="0" fontId="0" fillId="0" borderId="25" xfId="0" applyBorder="1"/>
    <xf numFmtId="0" fontId="12" fillId="0" borderId="0" xfId="0" applyFont="1" applyAlignment="1" applyProtection="1">
      <alignment vertical="center"/>
      <protection locked="0"/>
    </xf>
    <xf numFmtId="0" fontId="12" fillId="0" borderId="0" xfId="0" applyFont="1" applyProtection="1">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center"/>
      <protection locked="0"/>
    </xf>
    <xf numFmtId="0" fontId="0" fillId="0" borderId="0" xfId="0" applyAlignment="1">
      <alignment horizontal="center"/>
    </xf>
    <xf numFmtId="0" fontId="10" fillId="2" borderId="4" xfId="0" applyFont="1" applyFill="1" applyBorder="1" applyAlignment="1" applyProtection="1">
      <alignment horizontal="center" vertical="center" wrapText="1"/>
      <protection locked="0"/>
    </xf>
    <xf numFmtId="0" fontId="9" fillId="0" borderId="0" xfId="0" applyFont="1"/>
    <xf numFmtId="2" fontId="0" fillId="0" borderId="0" xfId="0" applyNumberFormat="1" applyAlignment="1">
      <alignment horizontal="center" vertical="center"/>
    </xf>
    <xf numFmtId="0" fontId="15" fillId="0" borderId="51" xfId="0" applyFont="1" applyBorder="1" applyAlignment="1">
      <alignment horizontal="center" vertical="center"/>
    </xf>
    <xf numFmtId="0" fontId="15" fillId="7" borderId="51" xfId="0" applyFont="1" applyFill="1" applyBorder="1" applyAlignment="1">
      <alignment horizontal="center" vertical="center"/>
    </xf>
    <xf numFmtId="0" fontId="15" fillId="0" borderId="50" xfId="0" applyFont="1" applyBorder="1" applyAlignment="1">
      <alignment horizontal="center" vertical="center"/>
    </xf>
    <xf numFmtId="0" fontId="9" fillId="10" borderId="52" xfId="0" applyFont="1" applyFill="1" applyBorder="1" applyAlignment="1">
      <alignment horizontal="center"/>
    </xf>
    <xf numFmtId="0" fontId="9" fillId="10" borderId="53" xfId="0" applyFont="1" applyFill="1" applyBorder="1" applyAlignment="1">
      <alignment horizontal="center"/>
    </xf>
    <xf numFmtId="0" fontId="0" fillId="0" borderId="21" xfId="0" applyBorder="1"/>
    <xf numFmtId="0" fontId="7" fillId="0" borderId="22" xfId="2" applyBorder="1"/>
    <xf numFmtId="0" fontId="7" fillId="0" borderId="26" xfId="2" applyBorder="1"/>
    <xf numFmtId="0" fontId="0" fillId="0" borderId="33" xfId="0" applyBorder="1"/>
    <xf numFmtId="0" fontId="15" fillId="9" borderId="27" xfId="0" applyFont="1" applyFill="1" applyBorder="1" applyAlignment="1">
      <alignment horizontal="center" vertical="center"/>
    </xf>
    <xf numFmtId="0" fontId="15" fillId="9" borderId="36" xfId="0" applyFont="1" applyFill="1" applyBorder="1" applyAlignment="1">
      <alignment horizontal="center" vertical="center"/>
    </xf>
    <xf numFmtId="0" fontId="15" fillId="9" borderId="28" xfId="0" applyFont="1" applyFill="1" applyBorder="1" applyAlignment="1">
      <alignment horizontal="center" vertical="center" wrapText="1"/>
    </xf>
    <xf numFmtId="0" fontId="15" fillId="9" borderId="29" xfId="0" applyFont="1" applyFill="1" applyBorder="1" applyAlignment="1">
      <alignment horizontal="center" vertical="center" wrapText="1"/>
    </xf>
    <xf numFmtId="0" fontId="18" fillId="5" borderId="0" xfId="0" applyFont="1" applyFill="1" applyAlignment="1">
      <alignment vertical="center" wrapText="1"/>
    </xf>
    <xf numFmtId="0" fontId="18" fillId="5" borderId="0" xfId="0" applyFont="1" applyFill="1" applyAlignment="1">
      <alignment horizontal="center" vertical="center" wrapText="1"/>
    </xf>
    <xf numFmtId="0" fontId="3" fillId="0" borderId="31" xfId="0" applyFont="1" applyBorder="1" applyAlignment="1">
      <alignment horizontal="left" vertical="center" wrapText="1"/>
    </xf>
    <xf numFmtId="0" fontId="3" fillId="7" borderId="31" xfId="0" applyFont="1" applyFill="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7" borderId="32" xfId="0" applyFont="1" applyFill="1" applyBorder="1" applyAlignment="1">
      <alignment horizontal="left" vertical="center" wrapText="1"/>
    </xf>
    <xf numFmtId="0" fontId="3" fillId="0" borderId="35" xfId="0" applyFont="1" applyBorder="1" applyAlignment="1">
      <alignment horizontal="left" vertical="center" wrapText="1"/>
    </xf>
    <xf numFmtId="0" fontId="10" fillId="2" borderId="37" xfId="0" applyFont="1" applyFill="1" applyBorder="1" applyAlignment="1" applyProtection="1">
      <alignment horizontal="center" vertical="center" wrapText="1"/>
      <protection locked="0"/>
    </xf>
    <xf numFmtId="0" fontId="10" fillId="2" borderId="37"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7" xfId="0" applyFont="1" applyBorder="1" applyAlignment="1">
      <alignment vertical="center" wrapText="1"/>
    </xf>
    <xf numFmtId="0" fontId="12"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4" fillId="0" borderId="37" xfId="0" applyFont="1" applyBorder="1" applyAlignment="1">
      <alignment vertical="center" wrapText="1"/>
    </xf>
    <xf numFmtId="0" fontId="19" fillId="0" borderId="37" xfId="0" applyFont="1" applyBorder="1" applyAlignment="1">
      <alignment vertical="center" wrapText="1"/>
    </xf>
    <xf numFmtId="0" fontId="12" fillId="0" borderId="37" xfId="0" applyFont="1" applyBorder="1" applyAlignment="1">
      <alignment horizontal="left" vertical="center" wrapText="1"/>
    </xf>
    <xf numFmtId="0" fontId="19" fillId="0" borderId="37" xfId="0" applyFont="1" applyBorder="1" applyAlignment="1">
      <alignment horizontal="left" vertical="center" wrapText="1"/>
    </xf>
    <xf numFmtId="0" fontId="21" fillId="12" borderId="37" xfId="0" applyFont="1" applyFill="1" applyBorder="1" applyAlignment="1">
      <alignment vertical="center" wrapText="1"/>
    </xf>
    <xf numFmtId="0" fontId="12" fillId="0" borderId="39" xfId="0" applyFont="1" applyBorder="1" applyAlignment="1">
      <alignment vertical="center" wrapText="1"/>
    </xf>
    <xf numFmtId="0" fontId="19" fillId="0" borderId="39" xfId="0" applyFont="1" applyBorder="1" applyAlignment="1">
      <alignment vertical="center" wrapText="1"/>
    </xf>
    <xf numFmtId="0" fontId="11" fillId="0" borderId="37" xfId="0" applyFont="1" applyBorder="1" applyAlignment="1">
      <alignment horizontal="center" vertical="center" wrapText="1"/>
    </xf>
    <xf numFmtId="0" fontId="11" fillId="11" borderId="37" xfId="0" applyFont="1" applyFill="1" applyBorder="1" applyAlignment="1">
      <alignment horizontal="center" vertical="center" wrapText="1"/>
    </xf>
    <xf numFmtId="0" fontId="12" fillId="0" borderId="39" xfId="0" applyFont="1" applyBorder="1" applyAlignment="1">
      <alignment horizontal="left" vertical="center" wrapText="1"/>
    </xf>
    <xf numFmtId="0" fontId="14" fillId="0" borderId="39" xfId="0" applyFont="1" applyBorder="1" applyAlignment="1">
      <alignment vertical="center" wrapText="1"/>
    </xf>
    <xf numFmtId="2" fontId="0" fillId="0" borderId="32" xfId="0" applyNumberFormat="1" applyBorder="1" applyAlignment="1">
      <alignment horizontal="center" vertical="center"/>
    </xf>
    <xf numFmtId="2" fontId="0" fillId="0" borderId="35" xfId="0" applyNumberFormat="1" applyBorder="1" applyAlignment="1">
      <alignment horizontal="center" vertical="center"/>
    </xf>
    <xf numFmtId="2" fontId="0" fillId="0" borderId="61" xfId="0" applyNumberFormat="1" applyBorder="1" applyAlignment="1">
      <alignment horizontal="center" vertical="center"/>
    </xf>
    <xf numFmtId="0" fontId="0" fillId="0" borderId="0" xfId="0" applyAlignment="1">
      <alignment vertical="center"/>
    </xf>
    <xf numFmtId="2" fontId="0" fillId="0" borderId="29" xfId="0" applyNumberFormat="1" applyBorder="1" applyAlignment="1">
      <alignment horizontal="center" vertical="center"/>
    </xf>
    <xf numFmtId="0" fontId="0" fillId="0" borderId="33" xfId="0" applyBorder="1" applyAlignment="1">
      <alignment vertical="center"/>
    </xf>
    <xf numFmtId="2" fontId="0" fillId="0" borderId="62" xfId="0" applyNumberFormat="1" applyBorder="1" applyAlignment="1">
      <alignment horizontal="center" vertical="center"/>
    </xf>
    <xf numFmtId="2" fontId="0" fillId="0" borderId="60" xfId="0" applyNumberFormat="1" applyBorder="1" applyAlignment="1">
      <alignment horizontal="center" vertical="center"/>
    </xf>
    <xf numFmtId="2" fontId="0" fillId="0" borderId="69" xfId="0" applyNumberFormat="1" applyBorder="1" applyAlignment="1">
      <alignment horizontal="center" vertical="center"/>
    </xf>
    <xf numFmtId="2" fontId="0" fillId="0" borderId="71" xfId="0" applyNumberFormat="1" applyBorder="1" applyAlignment="1">
      <alignment horizontal="center" vertical="center"/>
    </xf>
    <xf numFmtId="2" fontId="0" fillId="0" borderId="72" xfId="0" applyNumberFormat="1" applyBorder="1" applyAlignment="1">
      <alignment horizontal="center" vertical="center"/>
    </xf>
    <xf numFmtId="0" fontId="0" fillId="0" borderId="27" xfId="0" applyBorder="1"/>
    <xf numFmtId="0" fontId="0" fillId="0" borderId="30" xfId="0" applyBorder="1"/>
    <xf numFmtId="0" fontId="13" fillId="0" borderId="37" xfId="0" applyFont="1" applyBorder="1" applyAlignment="1" applyProtection="1">
      <alignment horizontal="left" vertical="center" wrapText="1"/>
      <protection locked="0"/>
    </xf>
    <xf numFmtId="0" fontId="11" fillId="0" borderId="37" xfId="0" applyFont="1" applyBorder="1" applyAlignment="1">
      <alignment horizontal="left" vertical="center" wrapText="1"/>
    </xf>
    <xf numFmtId="0" fontId="13" fillId="0" borderId="39" xfId="0" applyFont="1" applyBorder="1" applyAlignment="1" applyProtection="1">
      <alignment horizontal="left" vertical="center" wrapText="1"/>
      <protection locked="0"/>
    </xf>
    <xf numFmtId="2" fontId="0" fillId="0" borderId="36" xfId="0" applyNumberFormat="1" applyBorder="1" applyAlignment="1">
      <alignment horizontal="center" vertical="center"/>
    </xf>
    <xf numFmtId="2" fontId="0" fillId="0" borderId="51" xfId="0" applyNumberFormat="1" applyBorder="1" applyAlignment="1">
      <alignment horizontal="center" vertical="center"/>
    </xf>
    <xf numFmtId="2" fontId="0" fillId="0" borderId="50" xfId="0" applyNumberFormat="1" applyBorder="1" applyAlignment="1">
      <alignment horizontal="center" vertical="center"/>
    </xf>
    <xf numFmtId="2" fontId="0" fillId="0" borderId="80" xfId="0" applyNumberFormat="1" applyBorder="1" applyAlignment="1">
      <alignment horizontal="center" vertical="center"/>
    </xf>
    <xf numFmtId="2" fontId="0" fillId="0" borderId="81" xfId="0" applyNumberFormat="1" applyBorder="1" applyAlignment="1">
      <alignment horizontal="center" vertical="center"/>
    </xf>
    <xf numFmtId="2" fontId="0" fillId="0" borderId="82" xfId="0" applyNumberFormat="1" applyBorder="1" applyAlignment="1">
      <alignment horizontal="center" vertical="center"/>
    </xf>
    <xf numFmtId="0" fontId="22" fillId="12" borderId="37" xfId="0" applyFont="1" applyFill="1" applyBorder="1" applyAlignment="1">
      <alignment horizontal="center" vertical="center" wrapText="1"/>
    </xf>
    <xf numFmtId="0" fontId="26" fillId="0" borderId="37" xfId="0" applyFont="1" applyBorder="1" applyAlignment="1">
      <alignment vertical="center" wrapText="1"/>
    </xf>
    <xf numFmtId="0" fontId="14" fillId="0" borderId="37" xfId="0" applyFont="1" applyBorder="1" applyAlignment="1">
      <alignment horizontal="left" vertical="center" wrapText="1"/>
    </xf>
    <xf numFmtId="0" fontId="21" fillId="12" borderId="37" xfId="0" applyFont="1" applyFill="1" applyBorder="1" applyAlignment="1">
      <alignment horizontal="left" vertical="center" wrapText="1"/>
    </xf>
    <xf numFmtId="0" fontId="26" fillId="0" borderId="37" xfId="0" applyFont="1" applyBorder="1" applyAlignment="1">
      <alignment horizontal="left" vertical="center" wrapText="1"/>
    </xf>
    <xf numFmtId="0" fontId="12" fillId="0" borderId="0" xfId="0" applyFont="1" applyAlignment="1" applyProtection="1">
      <alignment horizontal="left"/>
      <protection locked="0"/>
    </xf>
    <xf numFmtId="0" fontId="0" fillId="0" borderId="31" xfId="0" applyBorder="1"/>
    <xf numFmtId="0" fontId="0" fillId="0" borderId="31" xfId="0" applyBorder="1" applyAlignment="1">
      <alignment wrapText="1"/>
    </xf>
    <xf numFmtId="0" fontId="0" fillId="0" borderId="96" xfId="0" applyBorder="1" applyAlignment="1">
      <alignment wrapText="1"/>
    </xf>
    <xf numFmtId="0" fontId="0" fillId="0" borderId="98" xfId="0" applyBorder="1"/>
    <xf numFmtId="0" fontId="0" fillId="0" borderId="98" xfId="0" applyBorder="1" applyAlignment="1">
      <alignment wrapText="1"/>
    </xf>
    <xf numFmtId="0" fontId="0" fillId="0" borderId="99" xfId="0" applyBorder="1" applyAlignment="1">
      <alignment wrapText="1"/>
    </xf>
    <xf numFmtId="2" fontId="25" fillId="13" borderId="37" xfId="0" applyNumberFormat="1" applyFont="1" applyFill="1" applyBorder="1" applyAlignment="1">
      <alignment horizontal="center" vertical="center" wrapText="1"/>
    </xf>
    <xf numFmtId="2" fontId="25" fillId="13" borderId="37" xfId="0" applyNumberFormat="1" applyFont="1" applyFill="1" applyBorder="1" applyAlignment="1">
      <alignment horizontal="center" vertical="center"/>
    </xf>
    <xf numFmtId="2" fontId="25" fillId="13" borderId="39" xfId="0" applyNumberFormat="1" applyFont="1" applyFill="1" applyBorder="1" applyAlignment="1">
      <alignment horizontal="center" vertical="center" wrapText="1"/>
    </xf>
    <xf numFmtId="2" fontId="12" fillId="0" borderId="0" xfId="0" applyNumberFormat="1" applyFont="1" applyAlignment="1" applyProtection="1">
      <alignment horizontal="center" vertical="center"/>
      <protection locked="0"/>
    </xf>
    <xf numFmtId="2" fontId="0" fillId="0" borderId="0" xfId="0" applyNumberFormat="1"/>
    <xf numFmtId="2" fontId="12" fillId="0" borderId="0" xfId="0" applyNumberFormat="1" applyFont="1" applyAlignment="1">
      <alignment horizontal="center" vertical="center" wrapText="1"/>
    </xf>
    <xf numFmtId="2" fontId="12" fillId="0" borderId="0" xfId="0" applyNumberFormat="1" applyFont="1" applyProtection="1">
      <protection locked="0"/>
    </xf>
    <xf numFmtId="2" fontId="9" fillId="0" borderId="0" xfId="0" applyNumberFormat="1" applyFont="1"/>
    <xf numFmtId="2" fontId="12" fillId="0" borderId="0" xfId="0" applyNumberFormat="1" applyFont="1" applyAlignment="1">
      <alignment vertical="center" wrapText="1"/>
    </xf>
    <xf numFmtId="2" fontId="25" fillId="13" borderId="38" xfId="0" applyNumberFormat="1" applyFont="1" applyFill="1" applyBorder="1" applyAlignment="1">
      <alignment horizontal="center" vertical="center" wrapText="1"/>
    </xf>
    <xf numFmtId="2" fontId="0" fillId="0" borderId="102" xfId="0" applyNumberFormat="1" applyBorder="1" applyAlignment="1">
      <alignment horizontal="center" vertical="center"/>
    </xf>
    <xf numFmtId="2" fontId="0" fillId="0" borderId="106" xfId="0" applyNumberFormat="1" applyBorder="1" applyAlignment="1">
      <alignment horizontal="center" vertical="center"/>
    </xf>
    <xf numFmtId="2" fontId="0" fillId="0" borderId="107" xfId="0" applyNumberFormat="1" applyBorder="1" applyAlignment="1">
      <alignment horizontal="center" vertical="center"/>
    </xf>
    <xf numFmtId="2" fontId="0" fillId="0" borderId="108" xfId="0" applyNumberFormat="1" applyBorder="1" applyAlignment="1">
      <alignment horizontal="center" vertical="center"/>
    </xf>
    <xf numFmtId="2" fontId="0" fillId="0" borderId="109" xfId="0" applyNumberFormat="1" applyBorder="1" applyAlignment="1">
      <alignment horizontal="center" vertical="center"/>
    </xf>
    <xf numFmtId="2" fontId="0" fillId="0" borderId="110" xfId="0" applyNumberFormat="1" applyBorder="1" applyAlignment="1">
      <alignment horizontal="center" vertical="center"/>
    </xf>
    <xf numFmtId="2" fontId="0" fillId="0" borderId="78" xfId="0" applyNumberFormat="1" applyBorder="1" applyAlignment="1">
      <alignment horizontal="center" vertical="center"/>
    </xf>
    <xf numFmtId="2" fontId="0" fillId="0" borderId="1" xfId="0" applyNumberFormat="1" applyBorder="1" applyAlignment="1">
      <alignment horizontal="center" vertical="center"/>
    </xf>
    <xf numFmtId="0" fontId="5" fillId="7" borderId="118" xfId="0" applyFont="1" applyFill="1" applyBorder="1" applyAlignment="1">
      <alignment horizontal="center" vertical="center"/>
    </xf>
    <xf numFmtId="0" fontId="6" fillId="0" borderId="111" xfId="0" applyFont="1" applyBorder="1" applyAlignment="1">
      <alignment vertical="center"/>
    </xf>
    <xf numFmtId="0" fontId="6" fillId="0" borderId="112" xfId="0" applyFont="1" applyBorder="1" applyAlignment="1">
      <alignment vertical="center"/>
    </xf>
    <xf numFmtId="0" fontId="0" fillId="0" borderId="112" xfId="0" applyBorder="1" applyAlignment="1">
      <alignment vertical="center"/>
    </xf>
    <xf numFmtId="0" fontId="6" fillId="0" borderId="33" xfId="0" applyFont="1" applyBorder="1" applyAlignment="1">
      <alignment vertical="center"/>
    </xf>
    <xf numFmtId="0" fontId="12" fillId="0" borderId="38" xfId="0" applyFont="1" applyBorder="1" applyAlignment="1">
      <alignment vertical="center" wrapText="1"/>
    </xf>
    <xf numFmtId="2" fontId="0" fillId="13" borderId="45" xfId="0" applyNumberFormat="1" applyFill="1" applyBorder="1"/>
    <xf numFmtId="2" fontId="0" fillId="13" borderId="46" xfId="0" applyNumberFormat="1" applyFill="1" applyBorder="1"/>
    <xf numFmtId="0" fontId="12" fillId="0" borderId="38"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47"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9" fillId="13" borderId="95" xfId="0" applyFont="1" applyFill="1" applyBorder="1"/>
    <xf numFmtId="0" fontId="9" fillId="13" borderId="97" xfId="0" applyFont="1" applyFill="1" applyBorder="1"/>
    <xf numFmtId="0" fontId="28" fillId="0" borderId="0" xfId="0" applyFont="1" applyAlignment="1">
      <alignment vertical="center"/>
    </xf>
    <xf numFmtId="0" fontId="28" fillId="0" borderId="0" xfId="0" applyFont="1"/>
    <xf numFmtId="164" fontId="28" fillId="0" borderId="0" xfId="0" applyNumberFormat="1" applyFont="1" applyAlignment="1">
      <alignment horizontal="left" vertical="center"/>
    </xf>
    <xf numFmtId="0" fontId="10" fillId="2" borderId="123" xfId="0" applyFont="1" applyFill="1" applyBorder="1" applyAlignment="1" applyProtection="1">
      <alignment horizontal="center" vertical="center" wrapText="1"/>
      <protection locked="0"/>
    </xf>
    <xf numFmtId="0" fontId="12" fillId="0" borderId="91" xfId="0" applyFont="1" applyBorder="1" applyAlignment="1" applyProtection="1">
      <alignment horizontal="left" vertical="center" wrapText="1"/>
      <protection locked="0"/>
    </xf>
    <xf numFmtId="0" fontId="11" fillId="0" borderId="38" xfId="0" applyFont="1" applyBorder="1" applyAlignment="1">
      <alignment horizontal="center" vertical="center" wrapText="1"/>
    </xf>
    <xf numFmtId="0" fontId="13" fillId="0" borderId="37" xfId="0" applyFont="1" applyBorder="1" applyAlignment="1">
      <alignment horizontal="left" vertical="center" wrapText="1"/>
    </xf>
    <xf numFmtId="0" fontId="7" fillId="0" borderId="47" xfId="2" applyBorder="1" applyAlignment="1" applyProtection="1">
      <alignment horizontal="left" vertical="center" wrapText="1"/>
      <protection locked="0"/>
    </xf>
    <xf numFmtId="0" fontId="11" fillId="0" borderId="37" xfId="0" applyFont="1" applyBorder="1" applyAlignment="1" applyProtection="1">
      <alignment vertical="center" wrapText="1"/>
      <protection locked="0"/>
    </xf>
    <xf numFmtId="0" fontId="11" fillId="0" borderId="38" xfId="0" applyFont="1" applyBorder="1" applyAlignment="1" applyProtection="1">
      <alignment vertical="center" wrapText="1"/>
      <protection locked="0"/>
    </xf>
    <xf numFmtId="0" fontId="11" fillId="0" borderId="57" xfId="0" applyFont="1" applyBorder="1" applyAlignment="1" applyProtection="1">
      <alignment vertical="center" wrapText="1"/>
      <protection locked="0"/>
    </xf>
    <xf numFmtId="0" fontId="11" fillId="0" borderId="58" xfId="0" applyFont="1" applyBorder="1" applyAlignment="1" applyProtection="1">
      <alignment vertical="center" wrapText="1"/>
      <protection locked="0"/>
    </xf>
    <xf numFmtId="0" fontId="33" fillId="7" borderId="129" xfId="0" applyFont="1" applyFill="1" applyBorder="1" applyAlignment="1">
      <alignment horizontal="center" vertical="center" wrapText="1" readingOrder="1"/>
    </xf>
    <xf numFmtId="0" fontId="34" fillId="14" borderId="130" xfId="0" applyFont="1" applyFill="1" applyBorder="1" applyAlignment="1">
      <alignment horizontal="center" vertical="center" wrapText="1" readingOrder="1"/>
    </xf>
    <xf numFmtId="0" fontId="31" fillId="8" borderId="129" xfId="0" applyFont="1" applyFill="1" applyBorder="1" applyAlignment="1">
      <alignment horizontal="center" vertical="center" wrapText="1" readingOrder="1"/>
    </xf>
    <xf numFmtId="0" fontId="0" fillId="8" borderId="15" xfId="0" applyFill="1" applyBorder="1"/>
    <xf numFmtId="0" fontId="31" fillId="8" borderId="132" xfId="0" applyFont="1" applyFill="1" applyBorder="1" applyAlignment="1">
      <alignment horizontal="center" vertical="center" wrapText="1" readingOrder="1"/>
    </xf>
    <xf numFmtId="0" fontId="32" fillId="7" borderId="133" xfId="0" applyFont="1" applyFill="1" applyBorder="1" applyAlignment="1">
      <alignment horizontal="left" vertical="center" wrapText="1" readingOrder="1"/>
    </xf>
    <xf numFmtId="0" fontId="33" fillId="7" borderId="132" xfId="0" applyFont="1" applyFill="1" applyBorder="1" applyAlignment="1">
      <alignment horizontal="center" vertical="center" wrapText="1" readingOrder="1"/>
    </xf>
    <xf numFmtId="0" fontId="34" fillId="14" borderId="134" xfId="0" applyFont="1" applyFill="1" applyBorder="1" applyAlignment="1">
      <alignment horizontal="left" vertical="center" wrapText="1" readingOrder="1"/>
    </xf>
    <xf numFmtId="0" fontId="34" fillId="14" borderId="135" xfId="0" applyFont="1" applyFill="1" applyBorder="1" applyAlignment="1">
      <alignment horizontal="center" vertical="center" wrapText="1" readingOrder="1"/>
    </xf>
    <xf numFmtId="0" fontId="34" fillId="15" borderId="136" xfId="0" applyFont="1" applyFill="1" applyBorder="1" applyAlignment="1">
      <alignment horizontal="left" vertical="center" wrapText="1" readingOrder="1"/>
    </xf>
    <xf numFmtId="0" fontId="34" fillId="15" borderId="137" xfId="0" applyFont="1" applyFill="1" applyBorder="1" applyAlignment="1">
      <alignment horizontal="center" vertical="center" wrapText="1" readingOrder="1"/>
    </xf>
    <xf numFmtId="0" fontId="34" fillId="15" borderId="138" xfId="0" applyFont="1" applyFill="1" applyBorder="1" applyAlignment="1">
      <alignment horizontal="center" vertical="center" wrapText="1" readingOrder="1"/>
    </xf>
    <xf numFmtId="0" fontId="13" fillId="0" borderId="37" xfId="0" applyFont="1" applyBorder="1" applyAlignment="1">
      <alignment vertical="center" wrapText="1"/>
    </xf>
    <xf numFmtId="0" fontId="11" fillId="0" borderId="39" xfId="0" applyFont="1" applyBorder="1" applyAlignment="1">
      <alignment horizontal="left" vertical="center" wrapText="1"/>
    </xf>
    <xf numFmtId="0" fontId="11" fillId="0" borderId="38" xfId="0" applyFont="1" applyBorder="1" applyAlignment="1">
      <alignment vertical="center" wrapText="1"/>
    </xf>
    <xf numFmtId="0" fontId="11" fillId="0" borderId="37" xfId="0" applyFont="1" applyBorder="1" applyAlignment="1">
      <alignment vertical="center" wrapText="1"/>
    </xf>
    <xf numFmtId="0" fontId="11" fillId="0" borderId="39" xfId="0" applyFont="1" applyBorder="1" applyAlignment="1">
      <alignment vertical="center" wrapText="1"/>
    </xf>
    <xf numFmtId="0" fontId="37" fillId="0" borderId="0" xfId="2" applyFont="1" applyAlignment="1">
      <alignment vertical="center"/>
    </xf>
    <xf numFmtId="0" fontId="15" fillId="0" borderId="0" xfId="0" applyFont="1" applyAlignment="1">
      <alignment vertical="center"/>
    </xf>
    <xf numFmtId="0" fontId="3" fillId="0" borderId="0" xfId="0" applyFont="1" applyAlignment="1">
      <alignment vertical="center" wrapText="1"/>
    </xf>
    <xf numFmtId="0" fontId="28" fillId="0" borderId="0" xfId="0" applyFont="1" applyAlignment="1">
      <alignment horizontal="right" vertical="center"/>
    </xf>
    <xf numFmtId="0" fontId="7" fillId="0" borderId="0" xfId="2"/>
    <xf numFmtId="164" fontId="28" fillId="0" borderId="0" xfId="0" applyNumberFormat="1" applyFont="1" applyAlignment="1">
      <alignment vertical="center"/>
    </xf>
    <xf numFmtId="0" fontId="16" fillId="0" borderId="0" xfId="0" applyFont="1" applyAlignment="1" applyProtection="1">
      <alignment vertical="center" wrapText="1"/>
      <protection locked="0"/>
    </xf>
    <xf numFmtId="0" fontId="0" fillId="0" borderId="0" xfId="0" applyProtection="1">
      <protection locked="0"/>
    </xf>
    <xf numFmtId="0" fontId="10" fillId="2" borderId="43" xfId="0" applyFont="1" applyFill="1" applyBorder="1" applyAlignment="1">
      <alignment horizontal="right" vertical="center" wrapText="1"/>
    </xf>
    <xf numFmtId="164" fontId="10" fillId="2" borderId="43" xfId="0" applyNumberFormat="1" applyFont="1" applyFill="1" applyBorder="1" applyAlignment="1">
      <alignment horizontal="left" vertical="center" wrapText="1"/>
    </xf>
    <xf numFmtId="164" fontId="12" fillId="0" borderId="146" xfId="0" applyNumberFormat="1" applyFont="1" applyBorder="1" applyAlignment="1">
      <alignment horizontal="center" vertical="center"/>
    </xf>
    <xf numFmtId="164" fontId="12" fillId="0" borderId="148" xfId="0" applyNumberFormat="1" applyFont="1" applyBorder="1" applyAlignment="1">
      <alignment horizontal="center" vertical="center"/>
    </xf>
    <xf numFmtId="0" fontId="3" fillId="0" borderId="30" xfId="0" applyFont="1" applyBorder="1" applyAlignment="1">
      <alignment horizontal="center" vertical="center"/>
    </xf>
    <xf numFmtId="0" fontId="3" fillId="7" borderId="30" xfId="0" applyFont="1" applyFill="1" applyBorder="1" applyAlignment="1">
      <alignment horizontal="center" vertical="center"/>
    </xf>
    <xf numFmtId="0" fontId="3" fillId="0" borderId="33" xfId="0" applyFont="1" applyBorder="1" applyAlignment="1">
      <alignment horizontal="center" vertical="center"/>
    </xf>
    <xf numFmtId="0" fontId="14" fillId="0" borderId="0" xfId="0" applyFont="1"/>
    <xf numFmtId="0" fontId="11" fillId="11" borderId="37" xfId="0" applyFont="1" applyFill="1" applyBorder="1" applyAlignment="1">
      <alignment horizontal="left" vertical="center" wrapText="1"/>
    </xf>
    <xf numFmtId="0" fontId="12" fillId="11" borderId="37" xfId="0" applyFont="1" applyFill="1" applyBorder="1" applyAlignment="1">
      <alignment horizontal="left" vertical="center" wrapText="1"/>
    </xf>
    <xf numFmtId="0" fontId="19" fillId="11" borderId="37" xfId="0" applyFont="1" applyFill="1" applyBorder="1" applyAlignment="1">
      <alignment vertical="center" wrapText="1"/>
    </xf>
    <xf numFmtId="0" fontId="12" fillId="11" borderId="37" xfId="0" applyFont="1" applyFill="1" applyBorder="1" applyAlignment="1">
      <alignment vertical="center" wrapText="1"/>
    </xf>
    <xf numFmtId="0" fontId="29" fillId="22" borderId="42" xfId="0" applyFont="1" applyFill="1" applyBorder="1" applyAlignment="1" applyProtection="1">
      <alignment horizontal="center" vertical="center" wrapText="1"/>
      <protection locked="0"/>
    </xf>
    <xf numFmtId="0" fontId="23" fillId="22" borderId="9" xfId="1" applyFont="1" applyFill="1" applyBorder="1" applyAlignment="1">
      <alignment horizontal="center" vertical="center"/>
    </xf>
    <xf numFmtId="0" fontId="41" fillId="23" borderId="6" xfId="0" applyFont="1" applyFill="1" applyBorder="1" applyAlignment="1">
      <alignment horizontal="right"/>
    </xf>
    <xf numFmtId="2" fontId="41" fillId="23" borderId="9" xfId="0" applyNumberFormat="1" applyFont="1" applyFill="1" applyBorder="1" applyAlignment="1">
      <alignment horizontal="center" vertical="center"/>
    </xf>
    <xf numFmtId="2" fontId="42" fillId="23" borderId="75" xfId="0" applyNumberFormat="1" applyFont="1" applyFill="1" applyBorder="1" applyAlignment="1">
      <alignment horizontal="center" vertical="center"/>
    </xf>
    <xf numFmtId="2" fontId="42" fillId="23" borderId="76" xfId="0" applyNumberFormat="1" applyFont="1" applyFill="1" applyBorder="1" applyAlignment="1">
      <alignment horizontal="center" vertical="center"/>
    </xf>
    <xf numFmtId="2" fontId="42" fillId="23" borderId="77" xfId="0" applyNumberFormat="1" applyFont="1" applyFill="1" applyBorder="1" applyAlignment="1">
      <alignment horizontal="center" vertical="center"/>
    </xf>
    <xf numFmtId="0" fontId="43" fillId="23" borderId="60" xfId="0" applyFont="1" applyFill="1" applyBorder="1" applyAlignment="1">
      <alignment horizontal="center" vertical="center" wrapText="1"/>
    </xf>
    <xf numFmtId="0" fontId="43" fillId="23" borderId="79" xfId="0" applyFont="1" applyFill="1" applyBorder="1" applyAlignment="1">
      <alignment horizontal="center" vertical="center" wrapText="1"/>
    </xf>
    <xf numFmtId="0" fontId="43" fillId="23" borderId="84" xfId="0" applyFont="1" applyFill="1" applyBorder="1" applyAlignment="1">
      <alignment horizontal="center" vertical="center" wrapText="1"/>
    </xf>
    <xf numFmtId="0" fontId="43" fillId="23" borderId="73" xfId="0" applyFont="1" applyFill="1" applyBorder="1" applyAlignment="1">
      <alignment horizontal="center" vertical="center" wrapText="1"/>
    </xf>
    <xf numFmtId="0" fontId="43" fillId="23" borderId="27" xfId="0" applyFont="1" applyFill="1" applyBorder="1" applyAlignment="1">
      <alignment horizontal="center" vertical="center" wrapText="1"/>
    </xf>
    <xf numFmtId="0" fontId="44" fillId="23" borderId="29" xfId="0" applyFont="1" applyFill="1" applyBorder="1" applyAlignment="1">
      <alignment vertical="center" wrapText="1"/>
    </xf>
    <xf numFmtId="0" fontId="43" fillId="23" borderId="30" xfId="0" applyFont="1" applyFill="1" applyBorder="1" applyAlignment="1">
      <alignment horizontal="center" vertical="center" wrapText="1"/>
    </xf>
    <xf numFmtId="0" fontId="44" fillId="23" borderId="32" xfId="0" applyFont="1" applyFill="1" applyBorder="1" applyAlignment="1">
      <alignment vertical="center" wrapText="1"/>
    </xf>
    <xf numFmtId="0" fontId="43" fillId="23" borderId="33" xfId="0" applyFont="1" applyFill="1" applyBorder="1" applyAlignment="1">
      <alignment horizontal="center" vertical="center" wrapText="1"/>
    </xf>
    <xf numFmtId="0" fontId="44" fillId="23" borderId="35" xfId="0" applyFont="1" applyFill="1" applyBorder="1" applyAlignment="1">
      <alignment vertical="center" wrapText="1"/>
    </xf>
    <xf numFmtId="0" fontId="9" fillId="24" borderId="6" xfId="0" applyFont="1" applyFill="1" applyBorder="1" applyAlignment="1">
      <alignment horizontal="right" vertical="center"/>
    </xf>
    <xf numFmtId="2" fontId="9" fillId="24" borderId="8" xfId="0" applyNumberFormat="1" applyFont="1" applyFill="1" applyBorder="1" applyAlignment="1">
      <alignment horizontal="center" vertical="center"/>
    </xf>
    <xf numFmtId="0" fontId="15" fillId="24" borderId="74" xfId="0" applyFont="1" applyFill="1" applyBorder="1" applyAlignment="1">
      <alignment horizontal="center" vertical="center" wrapText="1"/>
    </xf>
    <xf numFmtId="0" fontId="15" fillId="24" borderId="79" xfId="0" applyFont="1" applyFill="1" applyBorder="1" applyAlignment="1">
      <alignment horizontal="center" vertical="center" wrapText="1"/>
    </xf>
    <xf numFmtId="0" fontId="15" fillId="24" borderId="78" xfId="0" applyFont="1" applyFill="1" applyBorder="1" applyAlignment="1">
      <alignment horizontal="center" vertical="center" wrapText="1"/>
    </xf>
    <xf numFmtId="0" fontId="15" fillId="24" borderId="62" xfId="0" applyFont="1" applyFill="1" applyBorder="1" applyAlignment="1">
      <alignment horizontal="center" vertical="center" wrapText="1"/>
    </xf>
    <xf numFmtId="0" fontId="15" fillId="24" borderId="27" xfId="0" applyFont="1" applyFill="1" applyBorder="1" applyAlignment="1">
      <alignment horizontal="center" vertical="center" wrapText="1"/>
    </xf>
    <xf numFmtId="0" fontId="3" fillId="24" borderId="28" xfId="0" applyFont="1" applyFill="1" applyBorder="1" applyAlignment="1">
      <alignment vertical="center" wrapText="1"/>
    </xf>
    <xf numFmtId="2" fontId="0" fillId="24" borderId="75" xfId="0" applyNumberFormat="1" applyFill="1" applyBorder="1" applyAlignment="1">
      <alignment horizontal="center" vertical="center"/>
    </xf>
    <xf numFmtId="0" fontId="15" fillId="24" borderId="30" xfId="0" applyFont="1" applyFill="1" applyBorder="1" applyAlignment="1">
      <alignment horizontal="center" vertical="center" wrapText="1"/>
    </xf>
    <xf numFmtId="2" fontId="0" fillId="24" borderId="76" xfId="0" applyNumberFormat="1" applyFill="1" applyBorder="1" applyAlignment="1">
      <alignment horizontal="center" vertical="center"/>
    </xf>
    <xf numFmtId="0" fontId="3" fillId="24" borderId="31" xfId="0" applyFont="1" applyFill="1" applyBorder="1" applyAlignment="1">
      <alignment vertical="center" wrapText="1"/>
    </xf>
    <xf numFmtId="0" fontId="3" fillId="24" borderId="31" xfId="0" applyFont="1" applyFill="1" applyBorder="1" applyAlignment="1">
      <alignment horizontal="left" vertical="center" wrapText="1"/>
    </xf>
    <xf numFmtId="0" fontId="15" fillId="24" borderId="33" xfId="0" applyFont="1" applyFill="1" applyBorder="1" applyAlignment="1">
      <alignment horizontal="center" vertical="center" wrapText="1"/>
    </xf>
    <xf numFmtId="0" fontId="3" fillId="24" borderId="34" xfId="0" applyFont="1" applyFill="1" applyBorder="1" applyAlignment="1">
      <alignment horizontal="left" vertical="center" wrapText="1"/>
    </xf>
    <xf numFmtId="2" fontId="0" fillId="24" borderId="77" xfId="0" applyNumberFormat="1" applyFill="1" applyBorder="1" applyAlignment="1">
      <alignment horizontal="center" vertical="center"/>
    </xf>
    <xf numFmtId="0" fontId="15" fillId="25" borderId="83" xfId="0" applyFont="1" applyFill="1" applyBorder="1" applyAlignment="1">
      <alignment horizontal="center" vertical="center" wrapText="1"/>
    </xf>
    <xf numFmtId="0" fontId="15" fillId="25" borderId="79" xfId="0" applyFont="1" applyFill="1" applyBorder="1" applyAlignment="1">
      <alignment horizontal="center" vertical="center" wrapText="1"/>
    </xf>
    <xf numFmtId="0" fontId="15" fillId="25" borderId="84" xfId="0" applyFont="1" applyFill="1" applyBorder="1" applyAlignment="1">
      <alignment horizontal="center" vertical="center" wrapText="1"/>
    </xf>
    <xf numFmtId="0" fontId="15" fillId="25" borderId="73" xfId="0" applyFont="1" applyFill="1" applyBorder="1" applyAlignment="1">
      <alignment horizontal="center" vertical="center" wrapText="1"/>
    </xf>
    <xf numFmtId="0" fontId="16" fillId="25" borderId="27" xfId="0" applyFont="1" applyFill="1" applyBorder="1" applyAlignment="1">
      <alignment horizontal="center" vertical="center" wrapText="1"/>
    </xf>
    <xf numFmtId="0" fontId="19" fillId="25" borderId="28" xfId="0" applyFont="1" applyFill="1" applyBorder="1" applyAlignment="1">
      <alignment vertical="center" wrapText="1"/>
    </xf>
    <xf numFmtId="2" fontId="0" fillId="25" borderId="75" xfId="0" applyNumberFormat="1" applyFill="1" applyBorder="1" applyAlignment="1">
      <alignment horizontal="center" vertical="center"/>
    </xf>
    <xf numFmtId="0" fontId="16" fillId="25" borderId="30" xfId="0" applyFont="1" applyFill="1" applyBorder="1" applyAlignment="1">
      <alignment horizontal="center" vertical="center" wrapText="1"/>
    </xf>
    <xf numFmtId="0" fontId="19" fillId="25" borderId="31" xfId="0" applyFont="1" applyFill="1" applyBorder="1" applyAlignment="1">
      <alignment vertical="center" wrapText="1"/>
    </xf>
    <xf numFmtId="2" fontId="0" fillId="25" borderId="76" xfId="0" applyNumberFormat="1" applyFill="1" applyBorder="1" applyAlignment="1">
      <alignment horizontal="center" vertical="center"/>
    </xf>
    <xf numFmtId="0" fontId="12" fillId="25" borderId="31" xfId="0" applyFont="1" applyFill="1" applyBorder="1" applyAlignment="1">
      <alignment vertical="center" wrapText="1"/>
    </xf>
    <xf numFmtId="0" fontId="16" fillId="25" borderId="33" xfId="0" applyFont="1" applyFill="1" applyBorder="1" applyAlignment="1">
      <alignment horizontal="center" vertical="center" wrapText="1"/>
    </xf>
    <xf numFmtId="0" fontId="12" fillId="25" borderId="34" xfId="0" applyFont="1" applyFill="1" applyBorder="1" applyAlignment="1">
      <alignment vertical="center" wrapText="1"/>
    </xf>
    <xf numFmtId="2" fontId="0" fillId="25" borderId="77" xfId="0" applyNumberFormat="1" applyFill="1" applyBorder="1" applyAlignment="1">
      <alignment horizontal="center" vertical="center"/>
    </xf>
    <xf numFmtId="0" fontId="9" fillId="25" borderId="6" xfId="0" applyFont="1" applyFill="1" applyBorder="1" applyAlignment="1">
      <alignment horizontal="right"/>
    </xf>
    <xf numFmtId="2" fontId="9" fillId="25" borderId="3" xfId="0" applyNumberFormat="1" applyFont="1" applyFill="1" applyBorder="1" applyAlignment="1">
      <alignment horizontal="center" vertical="center"/>
    </xf>
    <xf numFmtId="0" fontId="45" fillId="23" borderId="58" xfId="0" applyFont="1" applyFill="1" applyBorder="1" applyAlignment="1">
      <alignment horizontal="center" vertical="center" wrapText="1"/>
    </xf>
    <xf numFmtId="0" fontId="43" fillId="23" borderId="92" xfId="0" applyFont="1" applyFill="1" applyBorder="1" applyAlignment="1">
      <alignment horizontal="center" vertical="center" wrapText="1"/>
    </xf>
    <xf numFmtId="0" fontId="22" fillId="25" borderId="37" xfId="0" applyFont="1" applyFill="1" applyBorder="1" applyAlignment="1">
      <alignment horizontal="center" vertical="center" wrapText="1"/>
    </xf>
    <xf numFmtId="2" fontId="22" fillId="25" borderId="37" xfId="0" applyNumberFormat="1" applyFont="1" applyFill="1" applyBorder="1" applyAlignment="1">
      <alignment horizontal="center" vertical="center" wrapText="1"/>
    </xf>
    <xf numFmtId="0" fontId="22" fillId="25" borderId="47" xfId="0" applyFont="1" applyFill="1" applyBorder="1" applyAlignment="1">
      <alignment horizontal="center" vertical="center" wrapText="1"/>
    </xf>
    <xf numFmtId="0" fontId="22" fillId="24" borderId="58" xfId="0" applyFont="1" applyFill="1" applyBorder="1" applyAlignment="1">
      <alignment horizontal="center" vertical="center" wrapText="1"/>
    </xf>
    <xf numFmtId="2" fontId="22" fillId="24" borderId="58" xfId="0" applyNumberFormat="1" applyFont="1" applyFill="1" applyBorder="1" applyAlignment="1">
      <alignment horizontal="center" vertical="center" wrapText="1"/>
    </xf>
    <xf numFmtId="0" fontId="22" fillId="24" borderId="92" xfId="0" applyFont="1" applyFill="1" applyBorder="1" applyAlignment="1">
      <alignment horizontal="center" vertical="center" wrapText="1"/>
    </xf>
    <xf numFmtId="0" fontId="7" fillId="0" borderId="0" xfId="2" applyAlignment="1"/>
    <xf numFmtId="164" fontId="12" fillId="0" borderId="155" xfId="0" applyNumberFormat="1" applyFont="1" applyBorder="1" applyAlignment="1">
      <alignment horizontal="center" vertical="center"/>
    </xf>
    <xf numFmtId="0" fontId="3" fillId="24" borderId="112" xfId="0" applyFont="1" applyFill="1" applyBorder="1" applyAlignment="1">
      <alignment vertical="center" wrapText="1"/>
    </xf>
    <xf numFmtId="0" fontId="50" fillId="2" borderId="123" xfId="0" applyFont="1" applyFill="1" applyBorder="1" applyAlignment="1" applyProtection="1">
      <alignment horizontal="center" vertical="center" wrapText="1"/>
      <protection locked="0"/>
    </xf>
    <xf numFmtId="0" fontId="12" fillId="0" borderId="121" xfId="0" applyFont="1" applyBorder="1" applyAlignment="1">
      <alignment horizontal="left" vertical="center"/>
    </xf>
    <xf numFmtId="0" fontId="12" fillId="0" borderId="149" xfId="0" applyFont="1" applyBorder="1" applyAlignment="1">
      <alignment horizontal="left" vertical="center"/>
    </xf>
    <xf numFmtId="0" fontId="6" fillId="7" borderId="59" xfId="0" applyFont="1" applyFill="1" applyBorder="1" applyAlignment="1">
      <alignment horizontal="center" vertical="center"/>
    </xf>
    <xf numFmtId="0" fontId="6" fillId="7" borderId="113" xfId="0" applyFont="1" applyFill="1" applyBorder="1" applyAlignment="1">
      <alignment horizontal="center" vertical="center"/>
    </xf>
    <xf numFmtId="0" fontId="6" fillId="7" borderId="60" xfId="0" applyFont="1" applyFill="1" applyBorder="1" applyAlignment="1">
      <alignment horizontal="center" vertical="center"/>
    </xf>
    <xf numFmtId="164" fontId="5" fillId="0" borderId="75" xfId="0" applyNumberFormat="1" applyFont="1" applyBorder="1" applyAlignment="1">
      <alignment horizontal="center" vertical="center"/>
    </xf>
    <xf numFmtId="164" fontId="5" fillId="0" borderId="114" xfId="0" applyNumberFormat="1" applyFont="1" applyBorder="1" applyAlignment="1">
      <alignment horizontal="center" vertical="center"/>
    </xf>
    <xf numFmtId="164" fontId="5" fillId="0" borderId="115" xfId="0" applyNumberFormat="1" applyFont="1" applyBorder="1" applyAlignment="1">
      <alignment horizontal="center" vertical="center"/>
    </xf>
    <xf numFmtId="0" fontId="0" fillId="0" borderId="121" xfId="0" applyBorder="1" applyAlignment="1">
      <alignment horizontal="left" vertical="center"/>
    </xf>
    <xf numFmtId="0" fontId="0" fillId="0" borderId="149" xfId="0" applyBorder="1" applyAlignment="1">
      <alignment horizontal="left" vertical="center"/>
    </xf>
    <xf numFmtId="164" fontId="12" fillId="0" borderId="150" xfId="0" applyNumberFormat="1" applyFont="1" applyBorder="1" applyAlignment="1">
      <alignment horizontal="center" vertical="center"/>
    </xf>
    <xf numFmtId="164" fontId="12" fillId="0" borderId="151" xfId="0" applyNumberFormat="1" applyFont="1" applyBorder="1" applyAlignment="1">
      <alignment horizontal="center" vertical="center"/>
    </xf>
    <xf numFmtId="0" fontId="0" fillId="0" borderId="144" xfId="0" applyBorder="1" applyAlignment="1">
      <alignment horizontal="left"/>
    </xf>
    <xf numFmtId="0" fontId="0" fillId="0" borderId="145" xfId="0" applyBorder="1" applyAlignment="1">
      <alignment horizontal="left"/>
    </xf>
    <xf numFmtId="0" fontId="0" fillId="0" borderId="31" xfId="0" applyBorder="1" applyAlignment="1">
      <alignment horizontal="left" vertical="center" wrapText="1"/>
    </xf>
    <xf numFmtId="0" fontId="0" fillId="0" borderId="32" xfId="0" applyBorder="1" applyAlignment="1">
      <alignment horizontal="left" vertical="center" wrapText="1"/>
    </xf>
    <xf numFmtId="164" fontId="12" fillId="0" borderId="143" xfId="0" applyNumberFormat="1" applyFont="1" applyBorder="1" applyAlignment="1">
      <alignment horizontal="center" vertical="center"/>
    </xf>
    <xf numFmtId="164" fontId="12" fillId="0" borderId="30" xfId="0" applyNumberFormat="1" applyFont="1" applyBorder="1" applyAlignment="1">
      <alignment horizontal="center" vertical="center"/>
    </xf>
    <xf numFmtId="0" fontId="0" fillId="0" borderId="77" xfId="0" applyBorder="1" applyAlignment="1">
      <alignment horizontal="left" vertical="center" wrapText="1"/>
    </xf>
    <xf numFmtId="0" fontId="0" fillId="0" borderId="116" xfId="0" applyBorder="1" applyAlignment="1">
      <alignment horizontal="left" vertical="center" wrapText="1"/>
    </xf>
    <xf numFmtId="0" fontId="0" fillId="0" borderId="117" xfId="0" applyBorder="1" applyAlignment="1">
      <alignment horizontal="left" vertical="center" wrapText="1"/>
    </xf>
    <xf numFmtId="0" fontId="2" fillId="0" borderId="0" xfId="0" applyFont="1" applyAlignment="1">
      <alignment horizontal="left"/>
    </xf>
    <xf numFmtId="0" fontId="3" fillId="0" borderId="0" xfId="0" applyFont="1" applyAlignment="1">
      <alignment horizontal="left"/>
    </xf>
    <xf numFmtId="0" fontId="12" fillId="0" borderId="152" xfId="0" applyFont="1" applyBorder="1" applyAlignment="1">
      <alignment horizontal="left" vertical="center"/>
    </xf>
    <xf numFmtId="0" fontId="12" fillId="0" borderId="153" xfId="0" applyFont="1" applyBorder="1" applyAlignment="1">
      <alignment horizontal="left" vertical="center"/>
    </xf>
    <xf numFmtId="0" fontId="12" fillId="0" borderId="154" xfId="0" applyFont="1" applyBorder="1" applyAlignment="1">
      <alignment horizontal="left" vertical="center"/>
    </xf>
    <xf numFmtId="0" fontId="0" fillId="6" borderId="12" xfId="0" applyFill="1" applyBorder="1" applyAlignment="1">
      <alignment horizontal="center"/>
    </xf>
    <xf numFmtId="0" fontId="0" fillId="6" borderId="0" xfId="0" applyFill="1" applyAlignment="1">
      <alignment horizontal="center"/>
    </xf>
    <xf numFmtId="0" fontId="0" fillId="6" borderId="10" xfId="0" applyFill="1" applyBorder="1" applyAlignment="1">
      <alignment horizontal="center"/>
    </xf>
    <xf numFmtId="0" fontId="5"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19"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164" fontId="5" fillId="0" borderId="77" xfId="0" applyNumberFormat="1" applyFont="1" applyBorder="1" applyAlignment="1">
      <alignment horizontal="center" vertical="center"/>
    </xf>
    <xf numFmtId="164" fontId="5" fillId="0" borderId="116" xfId="0" applyNumberFormat="1" applyFont="1" applyBorder="1" applyAlignment="1">
      <alignment horizontal="center" vertical="center"/>
    </xf>
    <xf numFmtId="164" fontId="5" fillId="0" borderId="117" xfId="0" applyNumberFormat="1" applyFont="1" applyBorder="1" applyAlignment="1">
      <alignment horizontal="center" vertical="center"/>
    </xf>
    <xf numFmtId="0" fontId="6" fillId="0" borderId="77" xfId="0" applyFont="1" applyBorder="1" applyAlignment="1">
      <alignment horizontal="left" vertical="center"/>
    </xf>
    <xf numFmtId="0" fontId="6" fillId="0" borderId="50" xfId="0" applyFont="1" applyBorder="1" applyAlignment="1">
      <alignment horizontal="left" vertical="center"/>
    </xf>
    <xf numFmtId="0" fontId="3" fillId="0" borderId="0" xfId="0" applyFont="1" applyAlignment="1">
      <alignment horizontal="left" vertical="center" wrapText="1"/>
    </xf>
    <xf numFmtId="0" fontId="39" fillId="16" borderId="9" xfId="0" applyFont="1" applyFill="1" applyBorder="1" applyAlignment="1">
      <alignment horizontal="center" vertical="center"/>
    </xf>
    <xf numFmtId="0" fontId="39" fillId="16" borderId="124" xfId="0" applyFont="1" applyFill="1" applyBorder="1" applyAlignment="1">
      <alignment horizontal="center" vertical="center"/>
    </xf>
    <xf numFmtId="0" fontId="39" fillId="16" borderId="125" xfId="0" applyFont="1" applyFill="1" applyBorder="1" applyAlignment="1">
      <alignment horizontal="center" vertical="center"/>
    </xf>
    <xf numFmtId="0" fontId="8" fillId="17" borderId="11" xfId="0" applyFont="1" applyFill="1" applyBorder="1" applyAlignment="1">
      <alignment horizontal="left" vertical="center" wrapText="1"/>
    </xf>
    <xf numFmtId="0" fontId="8" fillId="17" borderId="4" xfId="0" applyFont="1" applyFill="1" applyBorder="1" applyAlignment="1">
      <alignment horizontal="left" vertical="center" wrapText="1"/>
    </xf>
    <xf numFmtId="0" fontId="8" fillId="17" borderId="7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17" borderId="0" xfId="0" applyFont="1" applyFill="1" applyAlignment="1">
      <alignment horizontal="left" vertical="center" wrapText="1"/>
    </xf>
    <xf numFmtId="0" fontId="8" fillId="17" borderId="142" xfId="0" applyFont="1" applyFill="1" applyBorder="1" applyAlignment="1">
      <alignment horizontal="left" vertical="center" wrapText="1"/>
    </xf>
    <xf numFmtId="0" fontId="8" fillId="17" borderId="7" xfId="0" applyFont="1" applyFill="1" applyBorder="1" applyAlignment="1">
      <alignment horizontal="left" vertical="center" wrapText="1"/>
    </xf>
    <xf numFmtId="0" fontId="8" fillId="17" borderId="139" xfId="0" applyFont="1" applyFill="1" applyBorder="1" applyAlignment="1">
      <alignment horizontal="left" vertical="center" wrapText="1"/>
    </xf>
    <xf numFmtId="0" fontId="8" fillId="17" borderId="78" xfId="0" applyFont="1" applyFill="1" applyBorder="1" applyAlignment="1">
      <alignment horizontal="left" vertical="center" wrapText="1"/>
    </xf>
    <xf numFmtId="164" fontId="8" fillId="17" borderId="140" xfId="0" applyNumberFormat="1" applyFont="1" applyFill="1" applyBorder="1" applyAlignment="1" applyProtection="1">
      <alignment horizontal="center" vertical="center"/>
      <protection locked="0"/>
    </xf>
    <xf numFmtId="164" fontId="8" fillId="17" borderId="4" xfId="0" applyNumberFormat="1" applyFont="1" applyFill="1" applyBorder="1" applyAlignment="1" applyProtection="1">
      <alignment horizontal="center" vertical="center"/>
      <protection locked="0"/>
    </xf>
    <xf numFmtId="164" fontId="8" fillId="17" borderId="5" xfId="0" applyNumberFormat="1" applyFont="1" applyFill="1" applyBorder="1" applyAlignment="1" applyProtection="1">
      <alignment horizontal="center" vertical="center"/>
      <protection locked="0"/>
    </xf>
    <xf numFmtId="164" fontId="8" fillId="17" borderId="141" xfId="0" applyNumberFormat="1" applyFont="1" applyFill="1" applyBorder="1" applyAlignment="1" applyProtection="1">
      <alignment horizontal="center" vertical="center"/>
      <protection locked="0"/>
    </xf>
    <xf numFmtId="164" fontId="8" fillId="17" borderId="0" xfId="0" applyNumberFormat="1" applyFont="1" applyFill="1" applyAlignment="1" applyProtection="1">
      <alignment horizontal="center" vertical="center"/>
      <protection locked="0"/>
    </xf>
    <xf numFmtId="164" fontId="8" fillId="17" borderId="2" xfId="0" applyNumberFormat="1" applyFont="1" applyFill="1" applyBorder="1" applyAlignment="1" applyProtection="1">
      <alignment horizontal="center" vertical="center"/>
      <protection locked="0"/>
    </xf>
    <xf numFmtId="164" fontId="8" fillId="17" borderId="74" xfId="0" applyNumberFormat="1" applyFont="1" applyFill="1" applyBorder="1" applyAlignment="1" applyProtection="1">
      <alignment horizontal="center" vertical="center"/>
      <protection locked="0"/>
    </xf>
    <xf numFmtId="164" fontId="8" fillId="17" borderId="139" xfId="0" applyNumberFormat="1" applyFont="1" applyFill="1" applyBorder="1" applyAlignment="1" applyProtection="1">
      <alignment horizontal="center" vertical="center"/>
      <protection locked="0"/>
    </xf>
    <xf numFmtId="164" fontId="8" fillId="17" borderId="86" xfId="0" applyNumberFormat="1" applyFont="1" applyFill="1" applyBorder="1" applyAlignment="1" applyProtection="1">
      <alignment horizontal="center" vertical="center"/>
      <protection locked="0"/>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9"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6" fillId="7" borderId="11"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5" fillId="7" borderId="119"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12" fillId="0" borderId="120" xfId="0" applyFont="1" applyBorder="1" applyAlignment="1">
      <alignment horizontal="left" vertical="center"/>
    </xf>
    <xf numFmtId="0" fontId="12" fillId="0" borderId="147" xfId="0" applyFont="1" applyBorder="1" applyAlignment="1">
      <alignment horizontal="left" vertical="center"/>
    </xf>
    <xf numFmtId="0" fontId="36" fillId="8" borderId="16" xfId="0" applyFont="1" applyFill="1" applyBorder="1" applyAlignment="1">
      <alignment horizontal="center" vertical="center" wrapText="1" readingOrder="1"/>
    </xf>
    <xf numFmtId="0" fontId="36" fillId="8" borderId="14" xfId="0" applyFont="1" applyFill="1" applyBorder="1" applyAlignment="1">
      <alignment horizontal="center" vertical="center" wrapText="1" readingOrder="1"/>
    </xf>
    <xf numFmtId="0" fontId="36" fillId="8" borderId="131" xfId="0" applyFont="1" applyFill="1" applyBorder="1" applyAlignment="1">
      <alignment horizontal="center" vertical="center" wrapText="1" readingOrder="1"/>
    </xf>
    <xf numFmtId="0" fontId="9" fillId="11" borderId="93" xfId="0" applyFont="1" applyFill="1" applyBorder="1" applyAlignment="1">
      <alignment horizontal="center"/>
    </xf>
    <xf numFmtId="0" fontId="9" fillId="11" borderId="54" xfId="0" applyFont="1" applyFill="1" applyBorder="1" applyAlignment="1">
      <alignment horizontal="center"/>
    </xf>
    <xf numFmtId="0" fontId="9" fillId="11" borderId="94" xfId="0" applyFont="1" applyFill="1" applyBorder="1" applyAlignment="1">
      <alignment horizontal="center"/>
    </xf>
    <xf numFmtId="0" fontId="10" fillId="2" borderId="90" xfId="0" applyFont="1" applyFill="1" applyBorder="1" applyAlignment="1">
      <alignment horizontal="right" vertical="center" wrapText="1"/>
    </xf>
    <xf numFmtId="0" fontId="10" fillId="2" borderId="89" xfId="0" applyFont="1" applyFill="1" applyBorder="1" applyAlignment="1">
      <alignment horizontal="right" vertical="center" wrapText="1"/>
    </xf>
    <xf numFmtId="0" fontId="22" fillId="24" borderId="9" xfId="0" applyFont="1" applyFill="1" applyBorder="1" applyAlignment="1">
      <alignment horizontal="center" vertical="center" wrapText="1"/>
    </xf>
    <xf numFmtId="0" fontId="22" fillId="24" borderId="124" xfId="0" applyFont="1" applyFill="1" applyBorder="1" applyAlignment="1">
      <alignment horizontal="center" vertical="center" wrapText="1"/>
    </xf>
    <xf numFmtId="0" fontId="22" fillId="24" borderId="125" xfId="0" applyFont="1" applyFill="1" applyBorder="1" applyAlignment="1">
      <alignment horizontal="center" vertical="center" wrapText="1"/>
    </xf>
    <xf numFmtId="0" fontId="11" fillId="0" borderId="38"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38"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11" borderId="38" xfId="0" applyFont="1" applyFill="1" applyBorder="1" applyAlignment="1">
      <alignment horizontal="center" vertical="center" wrapText="1"/>
    </xf>
    <xf numFmtId="0" fontId="11" fillId="11" borderId="57" xfId="0" applyFont="1" applyFill="1" applyBorder="1" applyAlignment="1">
      <alignment horizontal="center" vertical="center" wrapText="1"/>
    </xf>
    <xf numFmtId="0" fontId="11" fillId="11" borderId="58" xfId="0" applyFont="1" applyFill="1" applyBorder="1" applyAlignment="1">
      <alignment horizontal="center" vertical="center" wrapText="1"/>
    </xf>
    <xf numFmtId="0" fontId="0" fillId="0" borderId="45"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68" xfId="0" applyBorder="1" applyAlignment="1" applyProtection="1">
      <alignment horizontal="center"/>
      <protection locked="0"/>
    </xf>
    <xf numFmtId="0" fontId="0" fillId="0" borderId="88"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9" xfId="0" applyBorder="1" applyAlignment="1" applyProtection="1">
      <alignment horizontal="center"/>
      <protection locked="0"/>
    </xf>
    <xf numFmtId="2" fontId="25" fillId="13" borderId="37" xfId="0" applyNumberFormat="1" applyFont="1" applyFill="1" applyBorder="1" applyAlignment="1">
      <alignment horizontal="center" vertical="center" wrapText="1"/>
    </xf>
    <xf numFmtId="0" fontId="13" fillId="0" borderId="37" xfId="0" applyFont="1" applyBorder="1" applyAlignment="1" applyProtection="1">
      <alignment horizontal="left" vertical="center" wrapText="1"/>
      <protection locked="0"/>
    </xf>
    <xf numFmtId="2" fontId="25" fillId="13" borderId="68" xfId="0" applyNumberFormat="1" applyFont="1" applyFill="1" applyBorder="1" applyAlignment="1">
      <alignment horizontal="center" vertical="center" wrapText="1"/>
    </xf>
    <xf numFmtId="2" fontId="25" fillId="13" borderId="88" xfId="0" applyNumberFormat="1" applyFont="1" applyFill="1" applyBorder="1" applyAlignment="1">
      <alignment horizontal="center" vertical="center" wrapText="1"/>
    </xf>
    <xf numFmtId="2" fontId="25" fillId="13" borderId="87" xfId="0" applyNumberFormat="1" applyFont="1" applyFill="1" applyBorder="1" applyAlignment="1">
      <alignment horizontal="center" vertical="center" wrapText="1"/>
    </xf>
    <xf numFmtId="2" fontId="25" fillId="13" borderId="89" xfId="0" applyNumberFormat="1" applyFont="1" applyFill="1" applyBorder="1" applyAlignment="1">
      <alignment horizontal="center" vertical="center" wrapText="1"/>
    </xf>
    <xf numFmtId="0" fontId="29" fillId="21" borderId="40" xfId="0" applyFont="1" applyFill="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30" fillId="20" borderId="40" xfId="0" applyFont="1" applyFill="1" applyBorder="1" applyAlignment="1" applyProtection="1">
      <alignment horizontal="center" vertical="center" wrapText="1"/>
      <protection locked="0"/>
    </xf>
    <xf numFmtId="0" fontId="29" fillId="20" borderId="40" xfId="0" applyFont="1" applyFill="1" applyBorder="1" applyAlignment="1" applyProtection="1">
      <alignment horizontal="center" vertical="center" wrapText="1"/>
      <protection locked="0"/>
    </xf>
    <xf numFmtId="0" fontId="11" fillId="11" borderId="37" xfId="0" applyFont="1" applyFill="1" applyBorder="1" applyAlignment="1">
      <alignment horizontal="center" vertical="center" wrapText="1"/>
    </xf>
    <xf numFmtId="0" fontId="29" fillId="19" borderId="40" xfId="0" applyFont="1" applyFill="1" applyBorder="1" applyAlignment="1" applyProtection="1">
      <alignment horizontal="center" vertical="center" wrapText="1"/>
      <protection locked="0"/>
    </xf>
    <xf numFmtId="0" fontId="29" fillId="4" borderId="40" xfId="0" applyFont="1" applyFill="1" applyBorder="1" applyAlignment="1" applyProtection="1">
      <alignment horizontal="center" vertical="center" wrapText="1"/>
      <protection locked="0"/>
    </xf>
    <xf numFmtId="2" fontId="25" fillId="13" borderId="45" xfId="0" applyNumberFormat="1" applyFont="1" applyFill="1" applyBorder="1" applyAlignment="1">
      <alignment horizontal="center" vertical="center" wrapText="1"/>
    </xf>
    <xf numFmtId="2" fontId="25" fillId="13" borderId="46"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29" fillId="18" borderId="40"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15" fillId="24" borderId="127" xfId="0" applyFont="1" applyFill="1" applyBorder="1" applyAlignment="1">
      <alignment horizontal="center" vertical="center" wrapText="1"/>
    </xf>
    <xf numFmtId="0" fontId="15" fillId="24" borderId="84" xfId="0" applyFont="1" applyFill="1" applyBorder="1" applyAlignment="1">
      <alignment horizontal="center" vertical="center" wrapText="1"/>
    </xf>
    <xf numFmtId="2" fontId="52" fillId="0" borderId="158" xfId="0" applyNumberFormat="1" applyFont="1" applyBorder="1" applyAlignment="1">
      <alignment horizontal="center" vertical="center"/>
    </xf>
    <xf numFmtId="2" fontId="52" fillId="0" borderId="157"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1"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24" borderId="3"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40" fillId="17" borderId="11" xfId="0" applyFont="1" applyFill="1" applyBorder="1" applyAlignment="1">
      <alignment horizontal="center" vertical="center"/>
    </xf>
    <xf numFmtId="0" fontId="40" fillId="17" borderId="7" xfId="0" applyFont="1" applyFill="1" applyBorder="1" applyAlignment="1">
      <alignment horizontal="center" vertical="center"/>
    </xf>
    <xf numFmtId="164" fontId="40" fillId="17" borderId="4" xfId="0" applyNumberFormat="1" applyFont="1" applyFill="1" applyBorder="1" applyAlignment="1">
      <alignment horizontal="center" vertical="center"/>
    </xf>
    <xf numFmtId="164" fontId="40" fillId="17" borderId="5" xfId="0" applyNumberFormat="1" applyFont="1" applyFill="1" applyBorder="1" applyAlignment="1">
      <alignment horizontal="center" vertical="center"/>
    </xf>
    <xf numFmtId="164" fontId="40" fillId="17" borderId="139" xfId="0" applyNumberFormat="1" applyFont="1" applyFill="1" applyBorder="1" applyAlignment="1">
      <alignment horizontal="center" vertical="center"/>
    </xf>
    <xf numFmtId="164" fontId="40" fillId="17" borderId="86" xfId="0" applyNumberFormat="1" applyFont="1" applyFill="1" applyBorder="1" applyAlignment="1">
      <alignment horizontal="center" vertical="center"/>
    </xf>
    <xf numFmtId="0" fontId="23" fillId="20" borderId="49" xfId="1" applyFont="1" applyFill="1" applyBorder="1" applyAlignment="1">
      <alignment horizontal="center" vertical="center"/>
    </xf>
    <xf numFmtId="0" fontId="23" fillId="20" borderId="67" xfId="1" applyFont="1" applyFill="1" applyBorder="1" applyAlignment="1">
      <alignment horizontal="center" vertical="center"/>
    </xf>
    <xf numFmtId="0" fontId="23" fillId="21" borderId="49" xfId="1" applyFont="1" applyFill="1" applyBorder="1" applyAlignment="1">
      <alignment horizontal="center" vertical="center"/>
    </xf>
    <xf numFmtId="0" fontId="23" fillId="21" borderId="66" xfId="1" applyFont="1" applyFill="1" applyBorder="1" applyAlignment="1">
      <alignment horizontal="center" vertical="center"/>
    </xf>
    <xf numFmtId="0" fontId="23" fillId="21" borderId="67" xfId="1" applyFont="1" applyFill="1" applyBorder="1" applyAlignment="1">
      <alignment horizontal="center" vertical="center"/>
    </xf>
    <xf numFmtId="0" fontId="9" fillId="24" borderId="11"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0" fillId="0" borderId="103" xfId="0" applyBorder="1" applyAlignment="1">
      <alignment horizontal="left" vertical="center"/>
    </xf>
    <xf numFmtId="0" fontId="0" fillId="0" borderId="115" xfId="0" applyBorder="1" applyAlignment="1">
      <alignment horizontal="left" vertical="center"/>
    </xf>
    <xf numFmtId="0" fontId="0" fillId="0" borderId="104" xfId="0" applyBorder="1" applyAlignment="1">
      <alignment horizontal="left" vertical="center"/>
    </xf>
    <xf numFmtId="0" fontId="0" fillId="0" borderId="156" xfId="0" applyBorder="1" applyAlignment="1">
      <alignment horizontal="left" vertical="center"/>
    </xf>
    <xf numFmtId="0" fontId="0" fillId="0" borderId="105" xfId="0" applyBorder="1" applyAlignment="1">
      <alignment horizontal="left" vertical="center"/>
    </xf>
    <xf numFmtId="0" fontId="0" fillId="0" borderId="117" xfId="0" applyBorder="1" applyAlignment="1">
      <alignment horizontal="left" vertical="center"/>
    </xf>
    <xf numFmtId="0" fontId="0" fillId="0" borderId="103" xfId="0" applyBorder="1" applyAlignment="1">
      <alignment vertical="center"/>
    </xf>
    <xf numFmtId="0" fontId="0" fillId="0" borderId="115" xfId="0" applyBorder="1" applyAlignment="1">
      <alignment vertical="center"/>
    </xf>
    <xf numFmtId="0" fontId="9" fillId="24" borderId="5" xfId="0" applyFont="1" applyFill="1" applyBorder="1" applyAlignment="1">
      <alignment horizontal="center" vertical="center" wrapText="1"/>
    </xf>
    <xf numFmtId="0" fontId="9" fillId="24" borderId="86" xfId="0" applyFont="1" applyFill="1" applyBorder="1" applyAlignment="1">
      <alignment horizontal="center" vertical="center" wrapText="1"/>
    </xf>
    <xf numFmtId="0" fontId="9" fillId="24" borderId="56" xfId="0" applyFont="1" applyFill="1" applyBorder="1" applyAlignment="1">
      <alignment horizontal="center" vertical="center" wrapText="1"/>
    </xf>
    <xf numFmtId="0" fontId="39" fillId="0" borderId="0" xfId="0" applyFont="1" applyAlignment="1">
      <alignment horizontal="center" vertical="center"/>
    </xf>
    <xf numFmtId="0" fontId="23" fillId="18" borderId="49" xfId="1" applyFont="1" applyFill="1" applyBorder="1" applyAlignment="1">
      <alignment horizontal="center" vertical="center"/>
    </xf>
    <xf numFmtId="0" fontId="23" fillId="18" borderId="66" xfId="1" applyFont="1" applyFill="1" applyBorder="1" applyAlignment="1">
      <alignment horizontal="center" vertical="center"/>
    </xf>
    <xf numFmtId="0" fontId="23" fillId="18" borderId="67" xfId="1" applyFont="1" applyFill="1" applyBorder="1" applyAlignment="1">
      <alignment horizontal="center" vertical="center"/>
    </xf>
    <xf numFmtId="0" fontId="23" fillId="19" borderId="49" xfId="1" applyFont="1" applyFill="1" applyBorder="1" applyAlignment="1">
      <alignment horizontal="center" vertical="center"/>
    </xf>
    <xf numFmtId="0" fontId="23" fillId="19" borderId="66" xfId="1" applyFont="1" applyFill="1" applyBorder="1" applyAlignment="1">
      <alignment horizontal="center" vertical="center"/>
    </xf>
    <xf numFmtId="0" fontId="23" fillId="19" borderId="67" xfId="1" applyFont="1" applyFill="1" applyBorder="1" applyAlignment="1">
      <alignment horizontal="center" vertical="center"/>
    </xf>
    <xf numFmtId="0" fontId="0" fillId="0" borderId="9" xfId="0" applyBorder="1" applyAlignment="1">
      <alignment horizontal="left" vertical="center"/>
    </xf>
    <xf numFmtId="0" fontId="0" fillId="0" borderId="125" xfId="0" applyBorder="1" applyAlignment="1">
      <alignment horizontal="left" vertical="center"/>
    </xf>
    <xf numFmtId="0" fontId="12" fillId="0" borderId="91" xfId="0" applyFont="1" applyBorder="1" applyAlignment="1" applyProtection="1">
      <alignment horizontal="left" vertical="center" wrapText="1"/>
      <protection locked="0"/>
    </xf>
    <xf numFmtId="0" fontId="12" fillId="0" borderId="92" xfId="0" applyFont="1" applyBorder="1" applyAlignment="1" applyProtection="1">
      <alignment horizontal="left" vertical="center" wrapText="1"/>
      <protection locked="0"/>
    </xf>
    <xf numFmtId="0" fontId="43" fillId="25" borderId="126" xfId="0" applyFont="1" applyFill="1" applyBorder="1" applyAlignment="1">
      <alignment horizontal="center" vertical="center" wrapText="1"/>
    </xf>
    <xf numFmtId="0" fontId="43" fillId="25" borderId="90" xfId="0" applyFont="1" applyFill="1" applyBorder="1" applyAlignment="1">
      <alignment horizontal="center" vertical="center" wrapText="1"/>
    </xf>
    <xf numFmtId="0" fontId="11" fillId="0" borderId="57" xfId="0" applyFont="1" applyBorder="1" applyAlignment="1" applyProtection="1">
      <alignment horizontal="center" vertical="center" wrapText="1"/>
      <protection locked="0"/>
    </xf>
    <xf numFmtId="2" fontId="25" fillId="13" borderId="37" xfId="0" applyNumberFormat="1" applyFont="1" applyFill="1" applyBorder="1" applyAlignment="1">
      <alignment horizontal="center" vertical="center"/>
    </xf>
    <xf numFmtId="2" fontId="25" fillId="13" borderId="38" xfId="0" applyNumberFormat="1" applyFont="1" applyFill="1" applyBorder="1" applyAlignment="1">
      <alignment horizontal="center" vertical="center"/>
    </xf>
    <xf numFmtId="2" fontId="25" fillId="13" borderId="57" xfId="0" applyNumberFormat="1" applyFont="1" applyFill="1" applyBorder="1" applyAlignment="1">
      <alignment horizontal="center" vertical="center"/>
    </xf>
    <xf numFmtId="2" fontId="25" fillId="13" borderId="58" xfId="0" applyNumberFormat="1" applyFont="1" applyFill="1" applyBorder="1" applyAlignment="1">
      <alignment horizontal="center" vertical="center"/>
    </xf>
    <xf numFmtId="0" fontId="12" fillId="0" borderId="38"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38" xfId="0" applyFont="1" applyBorder="1" applyAlignment="1">
      <alignment horizontal="left" vertical="center" wrapText="1"/>
    </xf>
    <xf numFmtId="0" fontId="12" fillId="0" borderId="58" xfId="0" applyFont="1" applyBorder="1" applyAlignment="1">
      <alignment horizontal="left" vertical="center" wrapText="1"/>
    </xf>
    <xf numFmtId="0" fontId="12" fillId="0" borderId="38" xfId="0" applyFont="1" applyBorder="1" applyAlignment="1">
      <alignment vertical="center" wrapText="1"/>
    </xf>
    <xf numFmtId="0" fontId="12" fillId="0" borderId="58" xfId="0" applyFont="1" applyBorder="1" applyAlignment="1">
      <alignment vertical="center" wrapText="1"/>
    </xf>
    <xf numFmtId="0" fontId="13" fillId="0" borderId="37" xfId="0" applyFont="1" applyBorder="1" applyAlignment="1">
      <alignment horizontal="left" vertical="center" wrapText="1"/>
    </xf>
    <xf numFmtId="0" fontId="11" fillId="0" borderId="37" xfId="0" applyFont="1" applyBorder="1" applyAlignment="1">
      <alignment horizontal="left" vertical="center" wrapText="1"/>
    </xf>
    <xf numFmtId="0" fontId="13" fillId="0" borderId="38" xfId="0" applyFont="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2" fillId="0" borderId="37" xfId="0" applyFont="1" applyBorder="1" applyAlignment="1">
      <alignment horizontal="left" vertical="center" wrapText="1"/>
    </xf>
    <xf numFmtId="0" fontId="29" fillId="18" borderId="41" xfId="0" applyFont="1" applyFill="1" applyBorder="1" applyAlignment="1" applyProtection="1">
      <alignment horizontal="center" vertical="center" wrapText="1"/>
      <protection locked="0"/>
    </xf>
    <xf numFmtId="0" fontId="29" fillId="18" borderId="44" xfId="0" applyFont="1" applyFill="1" applyBorder="1" applyAlignment="1" applyProtection="1">
      <alignment horizontal="center" vertical="center" wrapText="1"/>
      <protection locked="0"/>
    </xf>
    <xf numFmtId="0" fontId="29" fillId="18" borderId="55" xfId="0" applyFont="1" applyFill="1" applyBorder="1" applyAlignment="1" applyProtection="1">
      <alignment horizontal="center" vertical="center" wrapText="1"/>
      <protection locked="0"/>
    </xf>
    <xf numFmtId="2" fontId="25" fillId="13" borderId="39" xfId="0" applyNumberFormat="1" applyFont="1" applyFill="1" applyBorder="1" applyAlignment="1">
      <alignment horizontal="center" vertical="center"/>
    </xf>
    <xf numFmtId="0" fontId="13" fillId="0" borderId="37" xfId="0" applyFont="1" applyBorder="1" applyAlignment="1" applyProtection="1">
      <alignment horizontal="center" vertical="center" wrapText="1"/>
      <protection locked="0"/>
    </xf>
    <xf numFmtId="0" fontId="13" fillId="0" borderId="38" xfId="0" applyFont="1" applyBorder="1" applyAlignment="1">
      <alignment horizontal="left" vertical="center" wrapText="1"/>
    </xf>
    <xf numFmtId="0" fontId="13" fillId="0" borderId="58" xfId="0" applyFont="1" applyBorder="1" applyAlignment="1">
      <alignment horizontal="left" vertical="center" wrapText="1"/>
    </xf>
    <xf numFmtId="0" fontId="13" fillId="0" borderId="57" xfId="0" applyFont="1" applyBorder="1" applyAlignment="1">
      <alignment horizontal="left" vertical="center" wrapText="1"/>
    </xf>
    <xf numFmtId="0" fontId="29" fillId="22" borderId="40" xfId="0" applyFont="1" applyFill="1" applyBorder="1" applyAlignment="1" applyProtection="1">
      <alignment horizontal="center" vertical="center" wrapText="1"/>
      <protection locked="0"/>
    </xf>
    <xf numFmtId="0" fontId="29" fillId="22" borderId="42" xfId="0" applyFont="1" applyFill="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122" xfId="0" applyFont="1" applyBorder="1" applyAlignment="1" applyProtection="1">
      <alignment horizontal="center" vertical="center" wrapText="1"/>
      <protection locked="0"/>
    </xf>
    <xf numFmtId="0" fontId="15" fillId="25" borderId="127" xfId="0" applyFont="1" applyFill="1" applyBorder="1" applyAlignment="1">
      <alignment horizontal="center" vertical="center" wrapText="1"/>
    </xf>
    <xf numFmtId="0" fontId="15" fillId="25" borderId="84" xfId="0" applyFont="1" applyFill="1" applyBorder="1" applyAlignment="1">
      <alignment horizontal="center" vertical="center" wrapText="1"/>
    </xf>
    <xf numFmtId="0" fontId="9" fillId="25" borderId="3" xfId="0" applyFont="1" applyFill="1" applyBorder="1" applyAlignment="1">
      <alignment horizontal="center" vertical="center" wrapText="1"/>
    </xf>
    <xf numFmtId="0" fontId="9" fillId="25" borderId="56" xfId="0" applyFont="1" applyFill="1" applyBorder="1" applyAlignment="1">
      <alignment horizontal="center" vertical="center" wrapText="1"/>
    </xf>
    <xf numFmtId="0" fontId="9" fillId="25" borderId="1" xfId="0" applyFont="1" applyFill="1" applyBorder="1" applyAlignment="1">
      <alignment horizontal="center" vertical="center" wrapText="1"/>
    </xf>
    <xf numFmtId="0" fontId="24" fillId="20" borderId="11" xfId="1" applyFont="1" applyFill="1" applyBorder="1" applyAlignment="1">
      <alignment horizontal="center" vertical="center"/>
    </xf>
    <xf numFmtId="0" fontId="24" fillId="20" borderId="6" xfId="1" applyFont="1" applyFill="1" applyBorder="1" applyAlignment="1">
      <alignment horizontal="center" vertical="center"/>
    </xf>
    <xf numFmtId="0" fontId="24" fillId="21" borderId="11" xfId="1" applyFont="1" applyFill="1" applyBorder="1" applyAlignment="1">
      <alignment horizontal="center" vertical="center"/>
    </xf>
    <xf numFmtId="0" fontId="24" fillId="21" borderId="6" xfId="1" applyFont="1" applyFill="1" applyBorder="1" applyAlignment="1">
      <alignment horizontal="center" vertical="center"/>
    </xf>
    <xf numFmtId="0" fontId="24" fillId="21" borderId="7" xfId="1" applyFont="1" applyFill="1" applyBorder="1" applyAlignment="1">
      <alignment horizontal="center" vertical="center"/>
    </xf>
    <xf numFmtId="0" fontId="24" fillId="22" borderId="11" xfId="1" applyFont="1" applyFill="1" applyBorder="1" applyAlignment="1">
      <alignment horizontal="center" vertical="center"/>
    </xf>
    <xf numFmtId="0" fontId="24" fillId="22" borderId="6" xfId="1" applyFont="1" applyFill="1" applyBorder="1" applyAlignment="1">
      <alignment horizontal="center" vertical="center"/>
    </xf>
    <xf numFmtId="0" fontId="24" fillId="22" borderId="7" xfId="1" applyFont="1" applyFill="1" applyBorder="1" applyAlignment="1">
      <alignment horizontal="center" vertical="center"/>
    </xf>
    <xf numFmtId="0" fontId="9" fillId="25" borderId="11"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86" xfId="0" applyFont="1" applyFill="1" applyBorder="1" applyAlignment="1">
      <alignment horizontal="center" vertical="center" wrapText="1"/>
    </xf>
    <xf numFmtId="0" fontId="24" fillId="18" borderId="3" xfId="1" applyFont="1" applyFill="1" applyBorder="1" applyAlignment="1">
      <alignment horizontal="center" vertical="center"/>
    </xf>
    <xf numFmtId="0" fontId="24" fillId="18" borderId="56" xfId="1" applyFont="1" applyFill="1" applyBorder="1" applyAlignment="1">
      <alignment horizontal="center" vertical="center"/>
    </xf>
    <xf numFmtId="0" fontId="24" fillId="18" borderId="1" xfId="1" applyFont="1" applyFill="1" applyBorder="1" applyAlignment="1">
      <alignment horizontal="center" vertical="center"/>
    </xf>
    <xf numFmtId="0" fontId="24" fillId="19" borderId="11" xfId="1" applyFont="1" applyFill="1" applyBorder="1" applyAlignment="1">
      <alignment horizontal="center" vertical="center"/>
    </xf>
    <xf numFmtId="0" fontId="24" fillId="19" borderId="6" xfId="1" applyFont="1" applyFill="1" applyBorder="1" applyAlignment="1">
      <alignment horizontal="center" vertical="center"/>
    </xf>
    <xf numFmtId="0" fontId="24" fillId="19" borderId="7" xfId="1" applyFont="1" applyFill="1" applyBorder="1" applyAlignment="1">
      <alignment horizontal="center" vertical="center"/>
    </xf>
    <xf numFmtId="0" fontId="12" fillId="0" borderId="57" xfId="0" applyFont="1" applyBorder="1" applyAlignment="1" applyProtection="1">
      <alignment horizontal="center" vertical="center" wrapText="1"/>
      <protection locked="0"/>
    </xf>
    <xf numFmtId="0" fontId="11" fillId="0" borderId="37" xfId="0" applyFont="1" applyBorder="1" applyAlignment="1">
      <alignment vertical="center" wrapText="1"/>
    </xf>
    <xf numFmtId="0" fontId="13" fillId="0" borderId="37" xfId="0" applyFont="1" applyBorder="1" applyAlignment="1">
      <alignment vertical="center" wrapText="1"/>
    </xf>
    <xf numFmtId="2" fontId="25" fillId="13" borderId="38" xfId="0" applyNumberFormat="1" applyFont="1" applyFill="1" applyBorder="1" applyAlignment="1">
      <alignment horizontal="center" vertical="center" wrapText="1"/>
    </xf>
    <xf numFmtId="2" fontId="25" fillId="13" borderId="57" xfId="0" applyNumberFormat="1" applyFont="1" applyFill="1" applyBorder="1" applyAlignment="1">
      <alignment horizontal="center" vertical="center" wrapText="1"/>
    </xf>
    <xf numFmtId="2" fontId="25" fillId="13" borderId="58" xfId="0" applyNumberFormat="1" applyFont="1" applyFill="1" applyBorder="1" applyAlignment="1">
      <alignment horizontal="center" vertical="center" wrapText="1"/>
    </xf>
    <xf numFmtId="0" fontId="43" fillId="23" borderId="9" xfId="0" applyFont="1" applyFill="1" applyBorder="1" applyAlignment="1">
      <alignment horizontal="center" vertical="center" wrapText="1"/>
    </xf>
    <xf numFmtId="0" fontId="43" fillId="23" borderId="124" xfId="0" applyFont="1" applyFill="1" applyBorder="1" applyAlignment="1">
      <alignment horizontal="center" vertical="center" wrapText="1"/>
    </xf>
    <xf numFmtId="0" fontId="43" fillId="23" borderId="125" xfId="0" applyFont="1" applyFill="1" applyBorder="1" applyAlignment="1">
      <alignment horizontal="center" vertical="center" wrapText="1"/>
    </xf>
    <xf numFmtId="0" fontId="19" fillId="0" borderId="38" xfId="0" applyFont="1" applyBorder="1" applyAlignment="1">
      <alignment horizontal="left" vertical="center" wrapText="1"/>
    </xf>
    <xf numFmtId="0" fontId="19" fillId="0" borderId="58" xfId="0" applyFont="1" applyBorder="1" applyAlignment="1">
      <alignment horizontal="left" vertical="center" wrapText="1"/>
    </xf>
    <xf numFmtId="0" fontId="11" fillId="0" borderId="38" xfId="0" applyFont="1" applyBorder="1" applyAlignment="1">
      <alignment horizontal="left" vertical="center" wrapText="1"/>
    </xf>
    <xf numFmtId="0" fontId="11" fillId="0" borderId="58" xfId="0" applyFont="1" applyBorder="1" applyAlignment="1">
      <alignment horizontal="left" vertical="center" wrapText="1"/>
    </xf>
    <xf numFmtId="0" fontId="12" fillId="0" borderId="37" xfId="0" applyFont="1" applyBorder="1" applyAlignment="1">
      <alignment vertical="center" wrapText="1"/>
    </xf>
    <xf numFmtId="0" fontId="12" fillId="0" borderId="57" xfId="0" applyFont="1" applyBorder="1" applyAlignment="1">
      <alignment horizontal="left" vertical="center" wrapText="1"/>
    </xf>
    <xf numFmtId="0" fontId="0" fillId="11" borderId="68" xfId="0" applyFill="1" applyBorder="1" applyAlignment="1">
      <alignment horizontal="center"/>
    </xf>
    <xf numFmtId="0" fontId="0" fillId="11" borderId="88" xfId="0" applyFill="1" applyBorder="1" applyAlignment="1">
      <alignment horizontal="center"/>
    </xf>
    <xf numFmtId="0" fontId="0" fillId="11" borderId="87" xfId="0" applyFill="1" applyBorder="1" applyAlignment="1">
      <alignment horizontal="center"/>
    </xf>
    <xf numFmtId="0" fontId="0" fillId="11" borderId="89" xfId="0" applyFill="1" applyBorder="1" applyAlignment="1">
      <alignment horizontal="center"/>
    </xf>
    <xf numFmtId="0" fontId="17" fillId="0" borderId="38"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58" xfId="0" applyFont="1" applyBorder="1" applyAlignment="1">
      <alignment horizontal="center" vertical="center" wrapText="1"/>
    </xf>
    <xf numFmtId="0" fontId="29" fillId="19" borderId="41" xfId="0" applyFont="1" applyFill="1" applyBorder="1" applyAlignment="1" applyProtection="1">
      <alignment horizontal="center" vertical="center" wrapText="1"/>
      <protection locked="0"/>
    </xf>
    <xf numFmtId="0" fontId="29" fillId="19" borderId="44" xfId="0" applyFont="1" applyFill="1" applyBorder="1" applyAlignment="1" applyProtection="1">
      <alignment horizontal="center" vertical="center" wrapText="1"/>
      <protection locked="0"/>
    </xf>
    <xf numFmtId="0" fontId="43" fillId="23" borderId="127" xfId="0" applyFont="1" applyFill="1" applyBorder="1" applyAlignment="1">
      <alignment horizontal="center" vertical="center" wrapText="1"/>
    </xf>
    <xf numFmtId="0" fontId="43" fillId="23" borderId="128" xfId="0" applyFont="1" applyFill="1" applyBorder="1" applyAlignment="1">
      <alignment horizontal="center" vertical="center" wrapText="1"/>
    </xf>
    <xf numFmtId="0" fontId="24" fillId="20" borderId="7" xfId="1" applyFont="1" applyFill="1" applyBorder="1" applyAlignment="1">
      <alignment horizontal="center" vertical="center"/>
    </xf>
    <xf numFmtId="0" fontId="41" fillId="23" borderId="11" xfId="0" applyFont="1" applyFill="1" applyBorder="1" applyAlignment="1">
      <alignment horizontal="center" vertical="center" wrapText="1"/>
    </xf>
    <xf numFmtId="0" fontId="41" fillId="23" borderId="6" xfId="0" applyFont="1" applyFill="1" applyBorder="1" applyAlignment="1">
      <alignment horizontal="center" vertical="center" wrapText="1"/>
    </xf>
    <xf numFmtId="0" fontId="41" fillId="23" borderId="5" xfId="0" applyFont="1" applyFill="1" applyBorder="1" applyAlignment="1">
      <alignment horizontal="center" vertical="center" wrapText="1"/>
    </xf>
    <xf numFmtId="0" fontId="41" fillId="23" borderId="86" xfId="0" applyFont="1" applyFill="1" applyBorder="1" applyAlignment="1">
      <alignment horizontal="center" vertical="center" wrapText="1"/>
    </xf>
    <xf numFmtId="0" fontId="41" fillId="23" borderId="3" xfId="0" applyFont="1" applyFill="1" applyBorder="1" applyAlignment="1">
      <alignment horizontal="center" vertical="center" wrapText="1"/>
    </xf>
    <xf numFmtId="0" fontId="41" fillId="23" borderId="1" xfId="0" applyFont="1" applyFill="1" applyBorder="1" applyAlignment="1">
      <alignment horizontal="center" vertical="center" wrapText="1"/>
    </xf>
    <xf numFmtId="0" fontId="24" fillId="18" borderId="11" xfId="1" applyFont="1" applyFill="1" applyBorder="1" applyAlignment="1">
      <alignment horizontal="center" vertical="center"/>
    </xf>
    <xf numFmtId="0" fontId="24" fillId="18" borderId="6" xfId="1" applyFont="1" applyFill="1" applyBorder="1" applyAlignment="1">
      <alignment horizontal="center" vertical="center"/>
    </xf>
    <xf numFmtId="0" fontId="24" fillId="18" borderId="7" xfId="1" applyFont="1" applyFill="1" applyBorder="1" applyAlignment="1">
      <alignment horizontal="center" vertical="center"/>
    </xf>
    <xf numFmtId="0" fontId="41" fillId="23" borderId="70" xfId="0" applyFont="1" applyFill="1" applyBorder="1" applyAlignment="1">
      <alignment horizontal="center" vertical="center" wrapText="1"/>
    </xf>
    <xf numFmtId="0" fontId="41" fillId="23" borderId="100" xfId="0" applyFont="1" applyFill="1" applyBorder="1" applyAlignment="1">
      <alignment horizontal="center" vertical="center" wrapText="1"/>
    </xf>
    <xf numFmtId="0" fontId="41" fillId="23" borderId="101"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26">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7AB91"/>
      <color rgb="FF9DC57A"/>
      <color rgb="FF2E5C70"/>
      <color rgb="FF5BC4F1"/>
      <color rgb="FF918CEA"/>
      <color rgb="FFFAB746"/>
      <color rgb="FFF75E74"/>
      <color rgb="FF7DF49F"/>
      <color rgb="FFFFFF99"/>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sz="1400" b="1" i="0" u="none" strike="noStrike" kern="1200" spc="0" baseline="0">
                <a:solidFill>
                  <a:schemeClr val="bg1"/>
                </a:solidFill>
                <a:latin typeface="+mn-lt"/>
                <a:ea typeface="+mn-ea"/>
                <a:cs typeface="+mn-cs"/>
              </a:rPr>
              <a:t>CyFun®2023</a:t>
            </a:r>
            <a:r>
              <a:rPr lang="nl-BE" sz="1400" b="1" i="0" u="none" strike="noStrike" kern="1200" spc="0" baseline="0">
                <a:solidFill>
                  <a:schemeClr val="bg1"/>
                </a:solidFill>
                <a:latin typeface="+mn-lt"/>
                <a:ea typeface="+mn-ea"/>
                <a:cs typeface="+mn-cs"/>
              </a:rPr>
              <a:t> </a:t>
            </a:r>
            <a:r>
              <a:rPr lang="nl-BE" b="1" baseline="0">
                <a:solidFill>
                  <a:schemeClr val="bg1"/>
                </a:solidFill>
              </a:rPr>
              <a:t>Maturity Level BASIC</a:t>
            </a:r>
            <a:endParaRPr lang="nl-BE" b="1">
              <a:solidFill>
                <a:schemeClr val="bg1"/>
              </a:solidFill>
            </a:endParaRPr>
          </a:p>
        </c:rich>
      </c:tx>
      <c:overlay val="0"/>
      <c:spPr>
        <a:solidFill>
          <a:srgbClr val="9DC57A"/>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'BASIC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Summary'!$C$3:$C$19</c15:sqref>
                  </c15:fullRef>
                </c:ext>
              </c:extLst>
              <c:f>('BASIC Summary'!$C$3,'BASIC Summary'!$C$5:$C$19)</c:f>
              <c:numCache>
                <c:formatCode>0.00</c:formatCode>
                <c:ptCount val="16"/>
              </c:numCache>
            </c:numRef>
          </c:val>
          <c:extLst>
            <c:ext xmlns:c16="http://schemas.microsoft.com/office/drawing/2014/chart" uri="{C3380CC4-5D6E-409C-BE32-E72D297353CC}">
              <c16:uniqueId val="{00000000-FE3E-4A56-A47E-E1BA54240161}"/>
            </c:ext>
          </c:extLst>
        </c:ser>
        <c:ser>
          <c:idx val="1"/>
          <c:order val="1"/>
          <c:tx>
            <c:strRef>
              <c:f>'BASIC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Summary'!$D$3:$D$19</c15:sqref>
                  </c15:fullRef>
                </c:ext>
              </c:extLst>
              <c:f>('BASIC Summary'!$D$3,'BASIC Summary'!$D$5:$D$19)</c:f>
              <c:numCache>
                <c:formatCode>General</c:formatCode>
                <c:ptCount val="16"/>
                <c:pt idx="1" formatCode="0.00">
                  <c:v>1</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numCache>
            </c:numRef>
          </c:val>
          <c:extLst>
            <c:ext xmlns:c16="http://schemas.microsoft.com/office/drawing/2014/chart" uri="{C3380CC4-5D6E-409C-BE32-E72D297353CC}">
              <c16:uniqueId val="{00000001-FE3E-4A56-A47E-E1BA54240161}"/>
            </c:ext>
          </c:extLst>
        </c:ser>
        <c:ser>
          <c:idx val="2"/>
          <c:order val="2"/>
          <c:tx>
            <c:strRef>
              <c:f>'BASIC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Summary'!$E$3:$E$19</c15:sqref>
                  </c15:fullRef>
                </c:ext>
              </c:extLst>
              <c:f>('BASIC Summary'!$E$3,'BASIC Summary'!$E$5:$E$19)</c:f>
              <c:numCache>
                <c:formatCode>0.00</c:formatCode>
                <c:ptCount val="16"/>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2-FE3E-4A56-A47E-E1BA54240161}"/>
            </c:ext>
          </c:extLst>
        </c:ser>
        <c:ser>
          <c:idx val="3"/>
          <c:order val="3"/>
          <c:tx>
            <c:strRef>
              <c:f>'BASIC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'BASIC Summary'!$B$3:$B$19</c15:sqref>
                  </c15:fullRef>
                </c:ext>
              </c:extLst>
              <c:f>('BASIC Summary'!$B$3,'BASIC Summary'!$B$5:$B$19)</c:f>
              <c:strCache>
                <c:ptCount val="16"/>
                <c:pt idx="1">
                  <c:v>Asset Management (ID.AM)</c:v>
                </c:pt>
                <c:pt idx="2">
                  <c:v>Governance (ID.GV)</c:v>
                </c:pt>
                <c:pt idx="3">
                  <c:v>Risk Assessment (ID.RA)</c:v>
                </c:pt>
                <c:pt idx="4">
                  <c:v>Identity Management, Authentication and Access Control (PR.AC)</c:v>
                </c:pt>
                <c:pt idx="5">
                  <c:v>Awareness and Training (PR.AT)</c:v>
                </c:pt>
                <c:pt idx="6">
                  <c:v>Data Security (PR.DS)</c:v>
                </c:pt>
                <c:pt idx="7">
                  <c:v>Information Protection Processes and Procedures (PR.IP)</c:v>
                </c:pt>
                <c:pt idx="8">
                  <c:v>Maintenance (PR.MA)</c:v>
                </c:pt>
                <c:pt idx="9">
                  <c:v>Protective Technology (PR.PT)</c:v>
                </c:pt>
                <c:pt idx="10">
                  <c:v>Anomalies and Events (DE.AE)</c:v>
                </c:pt>
                <c:pt idx="11">
                  <c:v>Security Continuous Monitoring (DE.CM)</c:v>
                </c:pt>
                <c:pt idx="12">
                  <c:v>Response Planning (RS.RP)</c:v>
                </c:pt>
                <c:pt idx="13">
                  <c:v>Communications (RS.CO)</c:v>
                </c:pt>
                <c:pt idx="14">
                  <c:v>Improvements (RS.IM)</c:v>
                </c:pt>
                <c:pt idx="15">
                  <c:v>Recovery Planning (RC.RP)</c:v>
                </c:pt>
              </c:strCache>
            </c:strRef>
          </c:cat>
          <c:val>
            <c:numRef>
              <c:extLst>
                <c:ext xmlns:c15="http://schemas.microsoft.com/office/drawing/2012/chart" uri="{02D57815-91ED-43cb-92C2-25804820EDAC}">
                  <c15:fullRef>
                    <c15:sqref>'BASIC Summary'!$F$3:$F$19</c15:sqref>
                  </c15:fullRef>
                </c:ext>
              </c:extLst>
              <c:f>('BASIC Summary'!$F$3,'BASIC Summary'!$F$5:$F$19)</c:f>
              <c:numCache>
                <c:formatCode>0.00</c:formatCode>
                <c:ptCount val="16"/>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extLst>
            <c:ext xmlns:c16="http://schemas.microsoft.com/office/drawing/2014/chart" uri="{C3380CC4-5D6E-409C-BE32-E72D297353CC}">
              <c16:uniqueId val="{00000001-6DE3-4E35-897B-6E406CE5287E}"/>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17979043422710725"/>
          <c:y val="6.9636963696369639E-2"/>
          <c:w val="0.64319748057266857"/>
          <c:h val="0.102267010787278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spc="0" baseline="0">
                <a:solidFill>
                  <a:schemeClr val="bg1"/>
                </a:solidFill>
                <a:latin typeface="+mn-lt"/>
                <a:ea typeface="+mn-ea"/>
                <a:cs typeface="+mn-cs"/>
              </a:defRPr>
            </a:pPr>
            <a:r>
              <a:rPr lang="en-US" sz="1400" b="1" i="0" u="none" strike="noStrike" kern="1200" spc="0" baseline="0">
                <a:solidFill>
                  <a:schemeClr val="bg1"/>
                </a:solidFill>
                <a:latin typeface="+mn-lt"/>
                <a:ea typeface="+mn-ea"/>
                <a:cs typeface="+mn-cs"/>
              </a:rPr>
              <a:t>CyFun®2023 Maturity Level IMPORTANT</a:t>
            </a:r>
          </a:p>
        </c:rich>
      </c:tx>
      <c:overlay val="0"/>
      <c:spPr>
        <a:solidFill>
          <a:srgbClr val="17AB91"/>
        </a:solidFill>
        <a:ln>
          <a:noFill/>
        </a:ln>
        <a:effectLst/>
      </c:spPr>
      <c:txPr>
        <a:bodyPr rot="0" spcFirstLastPara="1" vertOverflow="ellipsis" vert="horz" wrap="square" anchor="ctr" anchorCtr="1"/>
        <a:lstStyle/>
        <a:p>
          <a:pPr>
            <a:defRPr lang="en-US" sz="1400" b="1" i="0" u="none" strike="noStrike" kern="1200" spc="0" baseline="0">
              <a:solidFill>
                <a:schemeClr val="bg1"/>
              </a:solidFill>
              <a:latin typeface="+mn-lt"/>
              <a:ea typeface="+mn-ea"/>
              <a:cs typeface="+mn-cs"/>
            </a:defRPr>
          </a:pPr>
          <a:endParaRPr lang="nl-BE"/>
        </a:p>
      </c:txPr>
    </c:title>
    <c:autoTitleDeleted val="0"/>
    <c:plotArea>
      <c:layout>
        <c:manualLayout>
          <c:layoutTarget val="inner"/>
          <c:xMode val="edge"/>
          <c:yMode val="edge"/>
          <c:x val="0.23623368271019102"/>
          <c:y val="0.23369314090430382"/>
          <c:w val="0.46776066201331823"/>
          <c:h val="0.78474133041062177"/>
        </c:manualLayout>
      </c:layout>
      <c:radarChart>
        <c:radarStyle val="marker"/>
        <c:varyColors val="0"/>
        <c:ser>
          <c:idx val="0"/>
          <c:order val="0"/>
          <c:tx>
            <c:strRef>
              <c:f>'IMPORTANT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Summary'!$C$3:$C$27</c15:sqref>
                  </c15:fullRef>
                </c:ext>
              </c:extLst>
              <c:f>('IMPORTANT Summary'!$C$3,'IMPORTANT Summary'!$C$5:$C$27)</c:f>
              <c:numCache>
                <c:formatCode>0.00</c:formatCode>
                <c:ptCount val="24"/>
              </c:numCache>
            </c:numRef>
          </c:val>
          <c:extLst>
            <c:ext xmlns:c16="http://schemas.microsoft.com/office/drawing/2014/chart" uri="{C3380CC4-5D6E-409C-BE32-E72D297353CC}">
              <c16:uniqueId val="{00000000-BFE9-4181-AFF9-3E7ACD975907}"/>
            </c:ext>
          </c:extLst>
        </c:ser>
        <c:ser>
          <c:idx val="1"/>
          <c:order val="1"/>
          <c:tx>
            <c:strRef>
              <c:f>'IMPORTANT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Summary'!$D$3:$D$27</c15:sqref>
                  </c15:fullRef>
                </c:ext>
              </c:extLst>
              <c:f>('IMPORTANT Summary'!$D$3,'IMPORTANT Summary'!$D$5:$D$27)</c:f>
              <c:numCache>
                <c:formatCode>General</c:formatCode>
                <c:ptCount val="24"/>
                <c:pt idx="1" formatCode="0.00">
                  <c:v>1</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pt idx="22" formatCode="0.00">
                  <c:v>1</c:v>
                </c:pt>
                <c:pt idx="23" formatCode="0.00">
                  <c:v>1</c:v>
                </c:pt>
              </c:numCache>
            </c:numRef>
          </c:val>
          <c:extLst>
            <c:ext xmlns:c16="http://schemas.microsoft.com/office/drawing/2014/chart" uri="{C3380CC4-5D6E-409C-BE32-E72D297353CC}">
              <c16:uniqueId val="{00000001-BFE9-4181-AFF9-3E7ACD975907}"/>
            </c:ext>
          </c:extLst>
        </c:ser>
        <c:ser>
          <c:idx val="2"/>
          <c:order val="2"/>
          <c:tx>
            <c:strRef>
              <c:f>'IMPORTANT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Summary'!$E$3:$E$27</c15:sqref>
                  </c15:fullRef>
                </c:ext>
              </c:extLst>
              <c:f>('IMPORTANT Summary'!$E$3,'IMPORTANT Summary'!$E$5:$E$27)</c:f>
              <c:numCache>
                <c:formatCode>0.00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2-BFE9-4181-AFF9-3E7ACD975907}"/>
            </c:ext>
          </c:extLst>
        </c:ser>
        <c:ser>
          <c:idx val="3"/>
          <c:order val="3"/>
          <c:tx>
            <c:strRef>
              <c:f>'IMPORTANT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'IMPORTANT Summary'!$B$3:$B$27</c15:sqref>
                  </c15:fullRef>
                </c:ext>
              </c:extLst>
              <c:f>('IMPORTANT Summary'!$B$3,'IMPORTANT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'IMPORTANT Summary'!$F$3:$F$27</c15:sqref>
                  </c15:fullRef>
                </c:ext>
              </c:extLst>
              <c:f>('IMPORTANT Summary'!$F$3,'IMPORTANT Summary'!$F$5:$F$27)</c:f>
              <c:numCache>
                <c:formatCode>0.00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1-E3B7-4754-A30C-9A55196050F7}"/>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15337399942006932"/>
          <c:y val="6.256379666421423E-2"/>
          <c:w val="0.65000726243459139"/>
          <c:h val="9.68622756452693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nl-BE" sz="1400" b="1" i="0" u="none" strike="noStrike" kern="1200" spc="0" baseline="0">
                <a:solidFill>
                  <a:schemeClr val="bg1"/>
                </a:solidFill>
                <a:latin typeface="+mn-lt"/>
                <a:ea typeface="+mn-ea"/>
                <a:cs typeface="+mn-cs"/>
              </a:rPr>
              <a:t> </a:t>
            </a:r>
            <a:r>
              <a:rPr lang="en-US" sz="1400" b="1" i="0" u="none" strike="noStrike" kern="1200" spc="0" baseline="0">
                <a:solidFill>
                  <a:schemeClr val="bg1"/>
                </a:solidFill>
                <a:latin typeface="+mn-lt"/>
                <a:ea typeface="+mn-ea"/>
                <a:cs typeface="+mn-cs"/>
              </a:rPr>
              <a:t>CyFun®2023 </a:t>
            </a:r>
            <a:r>
              <a:rPr lang="nl-BE" sz="1400" b="1" i="0" u="none" strike="noStrike" kern="1200" spc="0" baseline="0">
                <a:solidFill>
                  <a:schemeClr val="bg1"/>
                </a:solidFill>
                <a:latin typeface="+mn-lt"/>
                <a:ea typeface="+mn-ea"/>
                <a:cs typeface="+mn-cs"/>
              </a:rPr>
              <a:t>Maturity </a:t>
            </a:r>
            <a:r>
              <a:rPr lang="nl-BE" b="1" baseline="0">
                <a:solidFill>
                  <a:schemeClr val="bg1"/>
                </a:solidFill>
              </a:rPr>
              <a:t>Level ESSENTIAL</a:t>
            </a:r>
            <a:endParaRPr lang="nl-BE" b="1">
              <a:solidFill>
                <a:schemeClr val="bg1"/>
              </a:solidFill>
            </a:endParaRPr>
          </a:p>
        </c:rich>
      </c:tx>
      <c:overlay val="0"/>
      <c:spPr>
        <a:solidFill>
          <a:srgbClr val="2E5C70"/>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Summary'!$C$3:$C$27</c15:sqref>
                  </c15:fullRef>
                </c:ext>
              </c:extLst>
              <c:f>('ESSENTIAL Summary'!$C$3,'ESSENTIAL Summary'!$C$5:$C$27)</c:f>
              <c:numCache>
                <c:formatCode>0.00</c:formatCode>
                <c:ptCount val="24"/>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numCache>
            </c:numRef>
          </c:val>
          <c:extLst>
            <c:ext xmlns:c16="http://schemas.microsoft.com/office/drawing/2014/chart" uri="{C3380CC4-5D6E-409C-BE32-E72D297353CC}">
              <c16:uniqueId val="{00000000-D803-499A-975D-8C12FA6563A9}"/>
            </c:ext>
          </c:extLst>
        </c:ser>
        <c:ser>
          <c:idx val="1"/>
          <c:order val="1"/>
          <c:tx>
            <c:strRef>
              <c:f>'ESSENTIAL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Summary'!$D$3:$D$27</c15:sqref>
                  </c15:fullRef>
                </c:ext>
              </c:extLst>
              <c:f>('ESSENTIAL Summary'!$D$3,'ESSENTIAL Summary'!$D$5:$D$27)</c:f>
              <c:numCache>
                <c:formatCode>General</c:formatCode>
                <c:ptCount val="24"/>
                <c:pt idx="1" formatCode="0.00">
                  <c:v>1.1166666666666667</c:v>
                </c:pt>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pt idx="22" formatCode="0.00">
                  <c:v>1</c:v>
                </c:pt>
                <c:pt idx="23" formatCode="0.00">
                  <c:v>1</c:v>
                </c:pt>
              </c:numCache>
            </c:numRef>
          </c:val>
          <c:extLst>
            <c:ext xmlns:c16="http://schemas.microsoft.com/office/drawing/2014/chart" uri="{C3380CC4-5D6E-409C-BE32-E72D297353CC}">
              <c16:uniqueId val="{00000001-D803-499A-975D-8C12FA6563A9}"/>
            </c:ext>
          </c:extLst>
        </c:ser>
        <c:ser>
          <c:idx val="2"/>
          <c:order val="2"/>
          <c:tx>
            <c:strRef>
              <c:f>'ESSENTIAL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Summary'!$E$3:$E$27</c15:sqref>
                  </c15:fullRef>
                </c:ext>
              </c:extLst>
              <c:f>('ESSENTIAL Summary'!$E$3,'ESSENTIAL Summary'!$E$5:$E$27)</c:f>
              <c:numCache>
                <c:formatCode>0.00</c:formatCode>
                <c:ptCount val="24"/>
                <c:pt idx="1">
                  <c:v>1.0666666666666667</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2-D803-499A-975D-8C12FA6563A9}"/>
            </c:ext>
          </c:extLst>
        </c:ser>
        <c:ser>
          <c:idx val="3"/>
          <c:order val="3"/>
          <c:tx>
            <c:strRef>
              <c:f>'ESSENTIAL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extLst>
                <c:ext xmlns:c15="http://schemas.microsoft.com/office/drawing/2012/chart" uri="{02D57815-91ED-43cb-92C2-25804820EDAC}">
                  <c15:fullRef>
                    <c15:sqref>'ESSENTIAL Summary'!$B$3:$B$27</c15:sqref>
                  </c15:fullRef>
                </c:ext>
              </c:extLst>
              <c:f>('ESSENTIAL Summary'!$B$3,'ESSENTIAL Summary'!$B$5:$B$27)</c:f>
              <c:strCache>
                <c:ptCount val="24"/>
                <c:pt idx="1">
                  <c:v>Asset Management (ID.AM)</c:v>
                </c:pt>
                <c:pt idx="2">
                  <c:v>Business Environment (ID.BE)</c:v>
                </c:pt>
                <c:pt idx="3">
                  <c:v>Governance (ID.GV)</c:v>
                </c:pt>
                <c:pt idx="4">
                  <c:v>Risk Assessment (ID.RA)</c:v>
                </c:pt>
                <c:pt idx="5">
                  <c:v>Risk Management Strategy (ID.RM)</c:v>
                </c:pt>
                <c:pt idx="6">
                  <c:v>Supply Chain Risk Management (ID.SC)</c:v>
                </c:pt>
                <c:pt idx="7">
                  <c:v>Identity Management, Authentication and Access Control (PR.AC)</c:v>
                </c:pt>
                <c:pt idx="8">
                  <c:v>Awareness and Training (PR.AT)</c:v>
                </c:pt>
                <c:pt idx="9">
                  <c:v>Data Security (PR.DS)</c:v>
                </c:pt>
                <c:pt idx="10">
                  <c:v>Information Protection Processes and Procedures (PR.IP)</c:v>
                </c:pt>
                <c:pt idx="11">
                  <c:v>Maintenance (PR.MA)</c:v>
                </c:pt>
                <c:pt idx="12">
                  <c:v>Protective Technology (PR.PT)</c:v>
                </c:pt>
                <c:pt idx="13">
                  <c:v>Anomalies and Events (DE.AE)</c:v>
                </c:pt>
                <c:pt idx="14">
                  <c:v>Security Continuous Monitoring (DE.CM)</c:v>
                </c:pt>
                <c:pt idx="15">
                  <c:v>Detection Processes (DE.DP)</c:v>
                </c:pt>
                <c:pt idx="16">
                  <c:v>Response Planning (RS.RP)</c:v>
                </c:pt>
                <c:pt idx="17">
                  <c:v>Communications (RS.CO)</c:v>
                </c:pt>
                <c:pt idx="18">
                  <c:v>Analysis (RS.AN)</c:v>
                </c:pt>
                <c:pt idx="19">
                  <c:v>Mitigation (RS.MI)</c:v>
                </c:pt>
                <c:pt idx="20">
                  <c:v>Improvements (RS.IM)</c:v>
                </c:pt>
                <c:pt idx="21">
                  <c:v>Recovery Planning (RC.RP)</c:v>
                </c:pt>
                <c:pt idx="22">
                  <c:v>Improvements (RC.IM)</c:v>
                </c:pt>
                <c:pt idx="23">
                  <c:v>Communications (RC.CO)</c:v>
                </c:pt>
              </c:strCache>
            </c:strRef>
          </c:cat>
          <c:val>
            <c:numRef>
              <c:extLst>
                <c:ext xmlns:c15="http://schemas.microsoft.com/office/drawing/2012/chart" uri="{02D57815-91ED-43cb-92C2-25804820EDAC}">
                  <c15:fullRef>
                    <c15:sqref>'ESSENTIAL Summary'!$F$3:$F$27</c15:sqref>
                  </c15:fullRef>
                </c:ext>
              </c:extLst>
              <c:f>('ESSENTIAL Summary'!$F$3,'ESSENTIAL Summary'!$F$5:$F$27)</c:f>
              <c:numCache>
                <c:formatCode>0.00</c:formatCode>
                <c:ptCount val="24"/>
                <c:pt idx="1">
                  <c:v>1.1666666666666667</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5197431488481675"/>
          <c:y val="6.1264276243453562E-2"/>
          <c:w val="0.5014315827004211"/>
          <c:h val="5.18924380307380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173990</xdr:rowOff>
    </xdr:from>
    <xdr:to>
      <xdr:col>6</xdr:col>
      <xdr:colOff>177800</xdr:colOff>
      <xdr:row>31</xdr:row>
      <xdr:rowOff>207010</xdr:rowOff>
    </xdr:to>
    <xdr:grpSp>
      <xdr:nvGrpSpPr>
        <xdr:cNvPr id="7" name="Groep 6">
          <a:extLst>
            <a:ext uri="{FF2B5EF4-FFF2-40B4-BE49-F238E27FC236}">
              <a16:creationId xmlns:a16="http://schemas.microsoft.com/office/drawing/2014/main" id="{7938C625-148E-FF15-4980-A21E21A3C57A}"/>
            </a:ext>
          </a:extLst>
        </xdr:cNvPr>
        <xdr:cNvGrpSpPr/>
      </xdr:nvGrpSpPr>
      <xdr:grpSpPr>
        <a:xfrm>
          <a:off x="0" y="5694680"/>
          <a:ext cx="9317990" cy="7289165"/>
          <a:chOff x="0" y="3907790"/>
          <a:chExt cx="9163050" cy="5967095"/>
        </a:xfrm>
      </xdr:grpSpPr>
      <xdr:graphicFrame macro="">
        <xdr:nvGraphicFramePr>
          <xdr:cNvPr id="2" name="Chart 1">
            <a:extLst>
              <a:ext uri="{FF2B5EF4-FFF2-40B4-BE49-F238E27FC236}">
                <a16:creationId xmlns:a16="http://schemas.microsoft.com/office/drawing/2014/main" id="{515F42F5-5FC7-4091-9788-C6798723D388}"/>
              </a:ext>
            </a:extLst>
          </xdr:cNvPr>
          <xdr:cNvGraphicFramePr>
            <a:graphicFrameLocks/>
          </xdr:cNvGraphicFramePr>
        </xdr:nvGraphicFramePr>
        <xdr:xfrm>
          <a:off x="0" y="3907790"/>
          <a:ext cx="8969375" cy="596709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Groep 4">
            <a:extLst>
              <a:ext uri="{FF2B5EF4-FFF2-40B4-BE49-F238E27FC236}">
                <a16:creationId xmlns:a16="http://schemas.microsoft.com/office/drawing/2014/main" id="{2F689272-64B3-0261-4599-8806BA22851B}"/>
              </a:ext>
            </a:extLst>
          </xdr:cNvPr>
          <xdr:cNvGrpSpPr/>
        </xdr:nvGrpSpPr>
        <xdr:grpSpPr>
          <a:xfrm>
            <a:off x="6849745" y="3933825"/>
            <a:ext cx="2310130" cy="1590675"/>
            <a:chOff x="18571845" y="587375"/>
            <a:chExt cx="2316480" cy="1574800"/>
          </a:xfrm>
        </xdr:grpSpPr>
        <xdr:sp macro="" textlink="">
          <xdr:nvSpPr>
            <xdr:cNvPr id="3" name="TextBox 2">
              <a:extLst>
                <a:ext uri="{FF2B5EF4-FFF2-40B4-BE49-F238E27FC236}">
                  <a16:creationId xmlns:a16="http://schemas.microsoft.com/office/drawing/2014/main" id="{EE93DE09-6871-43FB-9601-F5D85B6ABD14}"/>
                </a:ext>
              </a:extLst>
            </xdr:cNvPr>
            <xdr:cNvSpPr txBox="1"/>
          </xdr:nvSpPr>
          <xdr:spPr>
            <a:xfrm>
              <a:off x="19171444" y="1000125"/>
              <a:ext cx="1117283" cy="11620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Optimising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4" name="TextBox 3">
              <a:extLst>
                <a:ext uri="{FF2B5EF4-FFF2-40B4-BE49-F238E27FC236}">
                  <a16:creationId xmlns:a16="http://schemas.microsoft.com/office/drawing/2014/main" id="{0D52E9DF-3164-402C-9262-32010A8BF350}"/>
                </a:ext>
              </a:extLst>
            </xdr:cNvPr>
            <xdr:cNvSpPr txBox="1"/>
          </xdr:nvSpPr>
          <xdr:spPr>
            <a:xfrm>
              <a:off x="18571845" y="587375"/>
              <a:ext cx="2316480" cy="4718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141136</xdr:colOff>
      <xdr:row>28</xdr:row>
      <xdr:rowOff>67295</xdr:rowOff>
    </xdr:from>
    <xdr:to>
      <xdr:col>6</xdr:col>
      <xdr:colOff>416718</xdr:colOff>
      <xdr:row>36</xdr:row>
      <xdr:rowOff>434340</xdr:rowOff>
    </xdr:to>
    <xdr:grpSp>
      <xdr:nvGrpSpPr>
        <xdr:cNvPr id="14" name="Groep 13">
          <a:extLst>
            <a:ext uri="{FF2B5EF4-FFF2-40B4-BE49-F238E27FC236}">
              <a16:creationId xmlns:a16="http://schemas.microsoft.com/office/drawing/2014/main" id="{7A574E06-86FF-58A9-D66D-EA79BCFBB046}"/>
            </a:ext>
          </a:extLst>
        </xdr:cNvPr>
        <xdr:cNvGrpSpPr/>
      </xdr:nvGrpSpPr>
      <xdr:grpSpPr>
        <a:xfrm>
          <a:off x="139231" y="8028290"/>
          <a:ext cx="9421487" cy="7354585"/>
          <a:chOff x="143041" y="5774675"/>
          <a:chExt cx="8411924" cy="5502925"/>
        </a:xfrm>
      </xdr:grpSpPr>
      <xdr:graphicFrame macro="">
        <xdr:nvGraphicFramePr>
          <xdr:cNvPr id="2" name="Chart 1">
            <a:extLst>
              <a:ext uri="{FF2B5EF4-FFF2-40B4-BE49-F238E27FC236}">
                <a16:creationId xmlns:a16="http://schemas.microsoft.com/office/drawing/2014/main" id="{19A683C4-4E45-4B47-882C-F080C4C25F4F}"/>
              </a:ext>
            </a:extLst>
          </xdr:cNvPr>
          <xdr:cNvGraphicFramePr>
            <a:graphicFrameLocks/>
          </xdr:cNvGraphicFramePr>
        </xdr:nvGraphicFramePr>
        <xdr:xfrm>
          <a:off x="143041" y="5774675"/>
          <a:ext cx="8411924" cy="55029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Groep 4">
            <a:extLst>
              <a:ext uri="{FF2B5EF4-FFF2-40B4-BE49-F238E27FC236}">
                <a16:creationId xmlns:a16="http://schemas.microsoft.com/office/drawing/2014/main" id="{C7CFCA2B-3E4B-44B7-A3AD-709F83A52201}"/>
              </a:ext>
            </a:extLst>
          </xdr:cNvPr>
          <xdr:cNvGrpSpPr/>
        </xdr:nvGrpSpPr>
        <xdr:grpSpPr>
          <a:xfrm>
            <a:off x="6427793" y="5839010"/>
            <a:ext cx="2031892" cy="1731109"/>
            <a:chOff x="18571845" y="587375"/>
            <a:chExt cx="2316480" cy="840182"/>
          </a:xfrm>
        </xdr:grpSpPr>
        <xdr:sp macro="" textlink="">
          <xdr:nvSpPr>
            <xdr:cNvPr id="6" name="TextBox 2">
              <a:extLst>
                <a:ext uri="{FF2B5EF4-FFF2-40B4-BE49-F238E27FC236}">
                  <a16:creationId xmlns:a16="http://schemas.microsoft.com/office/drawing/2014/main" id="{7C6249CE-2510-ABDC-E0F7-251D9FE35450}"/>
                </a:ext>
              </a:extLst>
            </xdr:cNvPr>
            <xdr:cNvSpPr txBox="1"/>
          </xdr:nvSpPr>
          <xdr:spPr>
            <a:xfrm>
              <a:off x="19039260" y="911325"/>
              <a:ext cx="1381652" cy="5162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7" name="TextBox 3">
              <a:extLst>
                <a:ext uri="{FF2B5EF4-FFF2-40B4-BE49-F238E27FC236}">
                  <a16:creationId xmlns:a16="http://schemas.microsoft.com/office/drawing/2014/main" id="{5EFCADF3-0E4C-EF97-5A4D-92ED18BC0457}"/>
                </a:ext>
              </a:extLst>
            </xdr:cNvPr>
            <xdr:cNvSpPr txBox="1"/>
          </xdr:nvSpPr>
          <xdr:spPr>
            <a:xfrm>
              <a:off x="18571845" y="587375"/>
              <a:ext cx="2316480" cy="32614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115782</xdr:colOff>
      <xdr:row>28</xdr:row>
      <xdr:rowOff>87207</xdr:rowOff>
    </xdr:from>
    <xdr:to>
      <xdr:col>9</xdr:col>
      <xdr:colOff>407247</xdr:colOff>
      <xdr:row>34</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8052012"/>
          <a:ext cx="11774805" cy="7051993"/>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s://www.c/"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9.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twork.safeonweb.be/cyberfundamentals-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5"/>
  <sheetViews>
    <sheetView showGridLines="0" tabSelected="1" zoomScale="110" zoomScaleNormal="110" workbookViewId="0">
      <selection activeCell="S33" sqref="S33"/>
    </sheetView>
  </sheetViews>
  <sheetFormatPr defaultColWidth="10.6640625" defaultRowHeight="14.4"/>
  <cols>
    <col min="1" max="15" width="13.44140625" customWidth="1"/>
    <col min="17" max="17" width="20.33203125" customWidth="1"/>
    <col min="18" max="22" width="10.6640625" customWidth="1"/>
  </cols>
  <sheetData>
    <row r="1" spans="1:22" ht="15" thickBot="1">
      <c r="U1">
        <v>2025</v>
      </c>
    </row>
    <row r="2" spans="1:22" ht="19.5" customHeight="1" thickTop="1" thickBot="1">
      <c r="A2" s="294" t="s">
        <v>976</v>
      </c>
      <c r="B2" s="295"/>
      <c r="C2" s="295"/>
      <c r="D2" s="295"/>
      <c r="E2" s="295"/>
      <c r="F2" s="295"/>
      <c r="G2" s="295"/>
      <c r="H2" s="295"/>
      <c r="I2" s="295"/>
      <c r="J2" s="295"/>
      <c r="K2" s="295"/>
      <c r="L2" s="295"/>
      <c r="M2" s="295"/>
      <c r="N2" s="295"/>
      <c r="O2" s="296"/>
      <c r="Q2" s="300" t="s">
        <v>0</v>
      </c>
      <c r="R2" s="301"/>
      <c r="S2" s="301"/>
      <c r="T2" s="301"/>
      <c r="U2" s="301"/>
      <c r="V2" s="302"/>
    </row>
    <row r="3" spans="1:22" ht="19.2" customHeight="1" thickBot="1">
      <c r="A3" s="297"/>
      <c r="B3" s="298"/>
      <c r="C3" s="298"/>
      <c r="D3" s="298"/>
      <c r="E3" s="298"/>
      <c r="F3" s="298"/>
      <c r="G3" s="298"/>
      <c r="H3" s="298"/>
      <c r="I3" s="298"/>
      <c r="J3" s="298"/>
      <c r="K3" s="298"/>
      <c r="L3" s="298"/>
      <c r="M3" s="298"/>
      <c r="N3" s="298"/>
      <c r="O3" s="299"/>
      <c r="Q3" s="105" t="s">
        <v>1</v>
      </c>
      <c r="R3" s="303" t="s">
        <v>2</v>
      </c>
      <c r="S3" s="304"/>
      <c r="T3" s="304"/>
      <c r="U3" s="304"/>
      <c r="V3" s="305"/>
    </row>
    <row r="4" spans="1:22" ht="15" customHeight="1" thickTop="1">
      <c r="A4" s="297"/>
      <c r="B4" s="298"/>
      <c r="C4" s="298"/>
      <c r="D4" s="298"/>
      <c r="E4" s="298"/>
      <c r="F4" s="298"/>
      <c r="G4" s="298"/>
      <c r="H4" s="298"/>
      <c r="I4" s="298"/>
      <c r="J4" s="298"/>
      <c r="K4" s="298"/>
      <c r="L4" s="298"/>
      <c r="M4" s="298"/>
      <c r="N4" s="298"/>
      <c r="O4" s="299"/>
      <c r="Q4" s="158">
        <v>45084</v>
      </c>
      <c r="R4" s="306" t="s">
        <v>3</v>
      </c>
      <c r="S4" s="306"/>
      <c r="T4" s="306"/>
      <c r="U4" s="306"/>
      <c r="V4" s="307"/>
    </row>
    <row r="5" spans="1:22" ht="14.7" customHeight="1">
      <c r="A5" s="297"/>
      <c r="B5" s="298"/>
      <c r="C5" s="298"/>
      <c r="D5" s="298"/>
      <c r="E5" s="298"/>
      <c r="F5" s="298"/>
      <c r="G5" s="298"/>
      <c r="H5" s="298"/>
      <c r="I5" s="298"/>
      <c r="J5" s="298"/>
      <c r="K5" s="298"/>
      <c r="L5" s="298"/>
      <c r="M5" s="298"/>
      <c r="N5" s="298"/>
      <c r="O5" s="299"/>
      <c r="Q5" s="159">
        <v>45089</v>
      </c>
      <c r="R5" s="229" t="s">
        <v>4</v>
      </c>
      <c r="S5" s="229"/>
      <c r="T5" s="229"/>
      <c r="U5" s="229"/>
      <c r="V5" s="230"/>
    </row>
    <row r="6" spans="1:22" ht="14.7" customHeight="1">
      <c r="A6" s="297"/>
      <c r="B6" s="298"/>
      <c r="C6" s="298"/>
      <c r="D6" s="298"/>
      <c r="E6" s="298"/>
      <c r="F6" s="298"/>
      <c r="G6" s="298"/>
      <c r="H6" s="298"/>
      <c r="I6" s="298"/>
      <c r="J6" s="298"/>
      <c r="K6" s="298"/>
      <c r="L6" s="298"/>
      <c r="M6" s="298"/>
      <c r="N6" s="298"/>
      <c r="O6" s="299"/>
      <c r="Q6" s="159" t="s">
        <v>5</v>
      </c>
      <c r="R6" s="229" t="s">
        <v>6</v>
      </c>
      <c r="S6" s="229"/>
      <c r="T6" s="229"/>
      <c r="U6" s="229"/>
      <c r="V6" s="230"/>
    </row>
    <row r="7" spans="1:22" ht="14.7" customHeight="1">
      <c r="A7" s="297"/>
      <c r="B7" s="298"/>
      <c r="C7" s="298"/>
      <c r="D7" s="298"/>
      <c r="E7" s="298"/>
      <c r="F7" s="298"/>
      <c r="G7" s="298"/>
      <c r="H7" s="298"/>
      <c r="I7" s="298"/>
      <c r="J7" s="298"/>
      <c r="K7" s="298"/>
      <c r="L7" s="298"/>
      <c r="M7" s="298"/>
      <c r="N7" s="298"/>
      <c r="O7" s="299"/>
      <c r="Q7" s="239">
        <v>45299</v>
      </c>
      <c r="R7" s="229" t="s">
        <v>7</v>
      </c>
      <c r="S7" s="229"/>
      <c r="T7" s="229"/>
      <c r="U7" s="229"/>
      <c r="V7" s="230"/>
    </row>
    <row r="8" spans="1:22" ht="14.7" customHeight="1">
      <c r="A8" s="297"/>
      <c r="B8" s="298"/>
      <c r="C8" s="298"/>
      <c r="D8" s="298"/>
      <c r="E8" s="298"/>
      <c r="F8" s="298"/>
      <c r="G8" s="298"/>
      <c r="H8" s="298"/>
      <c r="I8" s="298"/>
      <c r="J8" s="298"/>
      <c r="K8" s="298"/>
      <c r="L8" s="298"/>
      <c r="M8" s="298"/>
      <c r="N8" s="298"/>
      <c r="O8" s="299"/>
      <c r="Q8" s="240"/>
      <c r="R8" s="237" t="s">
        <v>8</v>
      </c>
      <c r="S8" s="237"/>
      <c r="T8" s="237"/>
      <c r="U8" s="237"/>
      <c r="V8" s="238"/>
    </row>
    <row r="9" spans="1:22" ht="15" customHeight="1">
      <c r="A9" s="297"/>
      <c r="B9" s="298"/>
      <c r="C9" s="298"/>
      <c r="D9" s="298"/>
      <c r="E9" s="298"/>
      <c r="F9" s="298"/>
      <c r="G9" s="298"/>
      <c r="H9" s="298"/>
      <c r="I9" s="298"/>
      <c r="J9" s="298"/>
      <c r="K9" s="298"/>
      <c r="L9" s="298"/>
      <c r="M9" s="298"/>
      <c r="N9" s="298"/>
      <c r="O9" s="299"/>
      <c r="Q9" s="245">
        <v>45552</v>
      </c>
      <c r="R9" s="241" t="s">
        <v>9</v>
      </c>
      <c r="S9" s="241"/>
      <c r="T9" s="241"/>
      <c r="U9" s="241"/>
      <c r="V9" s="242"/>
    </row>
    <row r="10" spans="1:22" ht="15" customHeight="1">
      <c r="A10" s="297"/>
      <c r="B10" s="298"/>
      <c r="C10" s="298"/>
      <c r="D10" s="298"/>
      <c r="E10" s="298"/>
      <c r="F10" s="298"/>
      <c r="G10" s="298"/>
      <c r="H10" s="298"/>
      <c r="I10" s="298"/>
      <c r="J10" s="298"/>
      <c r="K10" s="298"/>
      <c r="L10" s="298"/>
      <c r="M10" s="298"/>
      <c r="N10" s="298"/>
      <c r="O10" s="299"/>
      <c r="Q10" s="246"/>
      <c r="R10" s="243" t="s">
        <v>10</v>
      </c>
      <c r="S10" s="243"/>
      <c r="T10" s="243"/>
      <c r="U10" s="243"/>
      <c r="V10" s="244"/>
    </row>
    <row r="11" spans="1:22" ht="15" customHeight="1">
      <c r="A11" s="297"/>
      <c r="B11" s="298"/>
      <c r="C11" s="298"/>
      <c r="D11" s="298"/>
      <c r="E11" s="298"/>
      <c r="F11" s="298"/>
      <c r="G11" s="298"/>
      <c r="H11" s="298"/>
      <c r="I11" s="298"/>
      <c r="J11" s="298"/>
      <c r="K11" s="298"/>
      <c r="L11" s="298"/>
      <c r="M11" s="298"/>
      <c r="N11" s="298"/>
      <c r="O11" s="299"/>
      <c r="Q11" s="246"/>
      <c r="R11" s="243"/>
      <c r="S11" s="243"/>
      <c r="T11" s="243"/>
      <c r="U11" s="243"/>
      <c r="V11" s="244"/>
    </row>
    <row r="12" spans="1:22" ht="19.95" customHeight="1">
      <c r="A12" s="297"/>
      <c r="B12" s="298"/>
      <c r="C12" s="298"/>
      <c r="D12" s="298"/>
      <c r="E12" s="298"/>
      <c r="F12" s="298"/>
      <c r="G12" s="298"/>
      <c r="H12" s="298"/>
      <c r="I12" s="298"/>
      <c r="J12" s="298"/>
      <c r="K12" s="298"/>
      <c r="L12" s="298"/>
      <c r="M12" s="298"/>
      <c r="N12" s="298"/>
      <c r="O12" s="299"/>
      <c r="Q12" s="159">
        <v>45601</v>
      </c>
      <c r="R12" s="229" t="s">
        <v>11</v>
      </c>
      <c r="S12" s="229"/>
      <c r="T12" s="229"/>
      <c r="U12" s="229"/>
      <c r="V12" s="230"/>
    </row>
    <row r="13" spans="1:22" ht="33.450000000000003" customHeight="1">
      <c r="A13" s="297"/>
      <c r="B13" s="298"/>
      <c r="C13" s="298"/>
      <c r="D13" s="298"/>
      <c r="E13" s="298"/>
      <c r="F13" s="298"/>
      <c r="G13" s="298"/>
      <c r="H13" s="298"/>
      <c r="I13" s="298"/>
      <c r="J13" s="298"/>
      <c r="K13" s="298"/>
      <c r="L13" s="298"/>
      <c r="M13" s="298"/>
      <c r="N13" s="298"/>
      <c r="O13" s="299"/>
      <c r="Q13" s="159">
        <v>45873</v>
      </c>
      <c r="R13" s="243" t="s">
        <v>12</v>
      </c>
      <c r="S13" s="243"/>
      <c r="T13" s="243"/>
      <c r="U13" s="243"/>
      <c r="V13" s="244"/>
    </row>
    <row r="14" spans="1:22">
      <c r="A14" s="297"/>
      <c r="B14" s="298"/>
      <c r="C14" s="298"/>
      <c r="D14" s="298"/>
      <c r="E14" s="298"/>
      <c r="F14" s="298"/>
      <c r="G14" s="298"/>
      <c r="H14" s="298"/>
      <c r="I14" s="298"/>
      <c r="J14" s="298"/>
      <c r="K14" s="298"/>
      <c r="L14" s="298"/>
      <c r="M14" s="298"/>
      <c r="N14" s="298"/>
      <c r="O14" s="299"/>
      <c r="Q14" s="159">
        <v>45924</v>
      </c>
      <c r="R14" s="252" t="s">
        <v>13</v>
      </c>
      <c r="S14" s="253"/>
      <c r="T14" s="253"/>
      <c r="U14" s="253"/>
      <c r="V14" s="254"/>
    </row>
    <row r="15" spans="1:22" ht="31.2" customHeight="1" thickBot="1">
      <c r="A15" s="297"/>
      <c r="B15" s="298"/>
      <c r="C15" s="298"/>
      <c r="D15" s="298"/>
      <c r="E15" s="298"/>
      <c r="F15" s="298"/>
      <c r="G15" s="298"/>
      <c r="H15" s="298"/>
      <c r="I15" s="298"/>
      <c r="J15" s="298"/>
      <c r="K15" s="298"/>
      <c r="L15" s="298"/>
      <c r="M15" s="298"/>
      <c r="N15" s="298"/>
      <c r="O15" s="299"/>
      <c r="Q15" s="226">
        <v>45951</v>
      </c>
      <c r="R15" s="247" t="s">
        <v>981</v>
      </c>
      <c r="S15" s="248"/>
      <c r="T15" s="248"/>
      <c r="U15" s="248"/>
      <c r="V15" s="249"/>
    </row>
    <row r="16" spans="1:22" ht="15.45" customHeight="1">
      <c r="A16" s="297"/>
      <c r="B16" s="298"/>
      <c r="C16" s="298"/>
      <c r="D16" s="298"/>
      <c r="E16" s="298"/>
      <c r="F16" s="298"/>
      <c r="G16" s="298"/>
      <c r="H16" s="298"/>
      <c r="I16" s="298"/>
      <c r="J16" s="298"/>
      <c r="K16" s="298"/>
      <c r="L16" s="298"/>
      <c r="M16" s="298"/>
      <c r="N16" s="298"/>
      <c r="O16" s="299"/>
    </row>
    <row r="17" spans="1:22" ht="16.2" customHeight="1" thickBot="1">
      <c r="A17" s="255"/>
      <c r="B17" s="256"/>
      <c r="C17" s="256"/>
      <c r="D17" s="256"/>
      <c r="E17" s="256"/>
      <c r="F17" s="256"/>
      <c r="G17" s="256"/>
      <c r="H17" s="256"/>
      <c r="I17" s="256"/>
      <c r="J17" s="256"/>
      <c r="K17" s="256"/>
      <c r="L17" s="256"/>
      <c r="M17" s="256"/>
      <c r="N17" s="256"/>
      <c r="O17" s="257"/>
    </row>
    <row r="18" spans="1:22" ht="16.2" customHeight="1" thickTop="1" thickBot="1">
      <c r="A18" s="258" t="s">
        <v>14</v>
      </c>
      <c r="B18" s="259"/>
      <c r="C18" s="259"/>
      <c r="D18" s="259"/>
      <c r="E18" s="259"/>
      <c r="F18" s="259"/>
      <c r="G18" s="259"/>
      <c r="H18" s="259"/>
      <c r="I18" s="259"/>
      <c r="J18" s="259"/>
      <c r="K18" s="259"/>
      <c r="L18" s="259"/>
      <c r="M18" s="259"/>
      <c r="N18" s="259"/>
      <c r="O18" s="260"/>
      <c r="Q18" s="231" t="s">
        <v>974</v>
      </c>
      <c r="R18" s="232"/>
      <c r="S18" s="232"/>
      <c r="T18" s="232"/>
      <c r="U18" s="232"/>
      <c r="V18" s="233"/>
    </row>
    <row r="19" spans="1:22" ht="18">
      <c r="A19" s="261"/>
      <c r="B19" s="262"/>
      <c r="C19" s="262"/>
      <c r="D19" s="262"/>
      <c r="E19" s="262"/>
      <c r="F19" s="262"/>
      <c r="G19" s="262"/>
      <c r="H19" s="262"/>
      <c r="I19" s="262"/>
      <c r="J19" s="262"/>
      <c r="K19" s="262"/>
      <c r="L19" s="262"/>
      <c r="M19" s="262"/>
      <c r="N19" s="262"/>
      <c r="O19" s="263"/>
      <c r="Q19" s="106" t="s">
        <v>15</v>
      </c>
      <c r="R19" s="107" t="s">
        <v>16</v>
      </c>
      <c r="S19" s="108"/>
      <c r="T19" s="234">
        <v>44986</v>
      </c>
      <c r="U19" s="235"/>
      <c r="V19" s="236"/>
    </row>
    <row r="20" spans="1:22" ht="14.7" customHeight="1" thickBot="1">
      <c r="A20" s="261"/>
      <c r="B20" s="262"/>
      <c r="C20" s="262"/>
      <c r="D20" s="262"/>
      <c r="E20" s="262"/>
      <c r="F20" s="262"/>
      <c r="G20" s="262"/>
      <c r="H20" s="262"/>
      <c r="I20" s="262"/>
      <c r="J20" s="262"/>
      <c r="K20" s="262"/>
      <c r="L20" s="262"/>
      <c r="M20" s="262"/>
      <c r="N20" s="262"/>
      <c r="O20" s="263"/>
      <c r="Q20" s="109" t="s">
        <v>15</v>
      </c>
      <c r="R20" s="270" t="s">
        <v>975</v>
      </c>
      <c r="S20" s="271"/>
      <c r="T20" s="267">
        <v>45723</v>
      </c>
      <c r="U20" s="268"/>
      <c r="V20" s="269"/>
    </row>
    <row r="21" spans="1:22">
      <c r="A21" s="261"/>
      <c r="B21" s="262"/>
      <c r="C21" s="262"/>
      <c r="D21" s="262"/>
      <c r="E21" s="262"/>
      <c r="F21" s="262"/>
      <c r="G21" s="262"/>
      <c r="H21" s="262"/>
      <c r="I21" s="262"/>
      <c r="J21" s="262"/>
      <c r="K21" s="262"/>
      <c r="L21" s="262"/>
      <c r="M21" s="262"/>
      <c r="N21" s="262"/>
      <c r="O21" s="263"/>
    </row>
    <row r="22" spans="1:22" ht="14.55" customHeight="1">
      <c r="A22" s="261"/>
      <c r="B22" s="262"/>
      <c r="C22" s="262"/>
      <c r="D22" s="262"/>
      <c r="E22" s="262"/>
      <c r="F22" s="262"/>
      <c r="G22" s="262"/>
      <c r="H22" s="262"/>
      <c r="I22" s="262"/>
      <c r="J22" s="262"/>
      <c r="K22" s="262"/>
      <c r="L22" s="262"/>
      <c r="M22" s="262"/>
      <c r="N22" s="262"/>
      <c r="O22" s="263"/>
      <c r="Q22" t="s">
        <v>17</v>
      </c>
      <c r="R22" s="150"/>
      <c r="S22" s="150"/>
      <c r="T22" s="150"/>
      <c r="U22" s="150"/>
      <c r="V22" s="150"/>
    </row>
    <row r="23" spans="1:22" ht="14.55" customHeight="1">
      <c r="A23" s="261"/>
      <c r="B23" s="262"/>
      <c r="C23" s="262"/>
      <c r="D23" s="262"/>
      <c r="E23" s="262"/>
      <c r="F23" s="262"/>
      <c r="G23" s="262"/>
      <c r="H23" s="262"/>
      <c r="I23" s="262"/>
      <c r="J23" s="262"/>
      <c r="K23" s="262"/>
      <c r="L23" s="262"/>
      <c r="M23" s="262"/>
      <c r="N23" s="262"/>
      <c r="O23" s="263"/>
      <c r="Q23" s="272" t="s">
        <v>18</v>
      </c>
      <c r="R23" s="272"/>
      <c r="S23" s="272"/>
      <c r="T23" s="272"/>
      <c r="U23" s="272"/>
      <c r="V23" s="272"/>
    </row>
    <row r="24" spans="1:22" ht="15" customHeight="1" thickBot="1">
      <c r="A24" s="261"/>
      <c r="B24" s="262"/>
      <c r="C24" s="262"/>
      <c r="D24" s="262"/>
      <c r="E24" s="262"/>
      <c r="F24" s="262"/>
      <c r="G24" s="262"/>
      <c r="H24" s="262"/>
      <c r="I24" s="262"/>
      <c r="J24" s="262"/>
      <c r="K24" s="262"/>
      <c r="L24" s="262"/>
      <c r="M24" s="262"/>
      <c r="N24" s="262"/>
      <c r="O24" s="263"/>
    </row>
    <row r="25" spans="1:22" ht="26.4" thickBot="1">
      <c r="A25" s="261"/>
      <c r="B25" s="262"/>
      <c r="C25" s="262"/>
      <c r="D25" s="262"/>
      <c r="E25" s="262"/>
      <c r="F25" s="262"/>
      <c r="G25" s="262"/>
      <c r="H25" s="262"/>
      <c r="I25" s="262"/>
      <c r="J25" s="262"/>
      <c r="K25" s="262"/>
      <c r="L25" s="262"/>
      <c r="M25" s="262"/>
      <c r="N25" s="262"/>
      <c r="O25" s="263"/>
      <c r="Q25" s="273" t="s">
        <v>19</v>
      </c>
      <c r="R25" s="274"/>
      <c r="S25" s="274"/>
      <c r="T25" s="274"/>
      <c r="U25" s="274"/>
      <c r="V25" s="275"/>
    </row>
    <row r="26" spans="1:22">
      <c r="A26" s="261"/>
      <c r="B26" s="262"/>
      <c r="C26" s="262"/>
      <c r="D26" s="262"/>
      <c r="E26" s="262"/>
      <c r="F26" s="262"/>
      <c r="G26" s="262"/>
      <c r="H26" s="262"/>
      <c r="I26" s="262"/>
      <c r="J26" s="262"/>
      <c r="K26" s="262"/>
      <c r="L26" s="262"/>
      <c r="M26" s="262"/>
      <c r="N26" s="262"/>
      <c r="O26" s="263"/>
      <c r="Q26" s="276" t="s">
        <v>20</v>
      </c>
      <c r="R26" s="277"/>
      <c r="S26" s="278"/>
      <c r="T26" s="285">
        <v>45951</v>
      </c>
      <c r="U26" s="286"/>
      <c r="V26" s="287"/>
    </row>
    <row r="27" spans="1:22">
      <c r="A27" s="261"/>
      <c r="B27" s="262"/>
      <c r="C27" s="262"/>
      <c r="D27" s="262"/>
      <c r="E27" s="262"/>
      <c r="F27" s="262"/>
      <c r="G27" s="262"/>
      <c r="H27" s="262"/>
      <c r="I27" s="262"/>
      <c r="J27" s="262"/>
      <c r="K27" s="262"/>
      <c r="L27" s="262"/>
      <c r="M27" s="262"/>
      <c r="N27" s="262"/>
      <c r="O27" s="263"/>
      <c r="Q27" s="279"/>
      <c r="R27" s="280"/>
      <c r="S27" s="281"/>
      <c r="T27" s="288"/>
      <c r="U27" s="289"/>
      <c r="V27" s="290"/>
    </row>
    <row r="28" spans="1:22" ht="15" thickBot="1">
      <c r="A28" s="264"/>
      <c r="B28" s="265"/>
      <c r="C28" s="265"/>
      <c r="D28" s="265"/>
      <c r="E28" s="265"/>
      <c r="F28" s="265"/>
      <c r="G28" s="265"/>
      <c r="H28" s="265"/>
      <c r="I28" s="265"/>
      <c r="J28" s="265"/>
      <c r="K28" s="265"/>
      <c r="L28" s="265"/>
      <c r="M28" s="265"/>
      <c r="N28" s="265"/>
      <c r="O28" s="266"/>
      <c r="Q28" s="282"/>
      <c r="R28" s="283"/>
      <c r="S28" s="284"/>
      <c r="T28" s="291"/>
      <c r="U28" s="292"/>
      <c r="V28" s="293"/>
    </row>
    <row r="29" spans="1:22" ht="15" thickTop="1"/>
    <row r="30" spans="1:22" ht="15.45" customHeight="1">
      <c r="A30" s="149" t="s">
        <v>21</v>
      </c>
      <c r="G30" s="225" t="s">
        <v>22</v>
      </c>
    </row>
    <row r="31" spans="1:22" ht="15.6">
      <c r="A31" s="149" t="s">
        <v>23</v>
      </c>
      <c r="G31" s="225" t="s">
        <v>22</v>
      </c>
    </row>
    <row r="32" spans="1:22" ht="15.6">
      <c r="A32" s="149" t="s">
        <v>24</v>
      </c>
      <c r="G32" s="148" t="s">
        <v>25</v>
      </c>
    </row>
    <row r="35" spans="1:15" ht="15.6">
      <c r="A35" s="250" t="s">
        <v>973</v>
      </c>
      <c r="B35" s="251"/>
      <c r="C35" s="251"/>
      <c r="D35" s="251"/>
      <c r="E35" s="251"/>
      <c r="F35" s="251"/>
      <c r="G35" s="251"/>
      <c r="H35" s="251"/>
      <c r="I35" s="251"/>
      <c r="J35" s="251"/>
      <c r="K35" s="251"/>
      <c r="L35" s="251"/>
      <c r="M35" s="251"/>
      <c r="N35" s="251"/>
      <c r="O35" s="251"/>
    </row>
  </sheetData>
  <sheetProtection algorithmName="SHA-512" hashValue="KJkr7o1fpo1VJbJnYRtX/paeV1yToq7cjK302hKtoEGnP/RnjH9GwWbzGGYAgwlbhJwkYhsIgfiV7xi6AC0iMQ==" saltValue="2pso1SK4VtYJbChzKgjRAw==" spinCount="100000" sheet="1" objects="1" scenarios="1"/>
  <mergeCells count="27">
    <mergeCell ref="A35:O35"/>
    <mergeCell ref="R12:V12"/>
    <mergeCell ref="R14:V14"/>
    <mergeCell ref="A17:O17"/>
    <mergeCell ref="A18:O28"/>
    <mergeCell ref="T20:V20"/>
    <mergeCell ref="R20:S20"/>
    <mergeCell ref="Q23:V23"/>
    <mergeCell ref="Q25:V25"/>
    <mergeCell ref="Q26:S28"/>
    <mergeCell ref="T26:V28"/>
    <mergeCell ref="A2:O16"/>
    <mergeCell ref="Q2:V2"/>
    <mergeCell ref="R3:V3"/>
    <mergeCell ref="R4:V4"/>
    <mergeCell ref="R5:V5"/>
    <mergeCell ref="R6:V6"/>
    <mergeCell ref="Q18:V18"/>
    <mergeCell ref="T19:V19"/>
    <mergeCell ref="R7:V7"/>
    <mergeCell ref="R8:V8"/>
    <mergeCell ref="Q7:Q8"/>
    <mergeCell ref="R9:V9"/>
    <mergeCell ref="R10:V11"/>
    <mergeCell ref="Q9:Q11"/>
    <mergeCell ref="R15:V15"/>
    <mergeCell ref="R13:V13"/>
  </mergeCells>
  <hyperlinks>
    <hyperlink ref="G30" r:id="rId1" xr:uid="{DFEB04D7-4E74-4CE7-AB72-C9235060FC2C}"/>
    <hyperlink ref="G32" r:id="rId2" xr:uid="{DAC11941-F3A5-4E9E-99CD-6F113AB1E90F}"/>
    <hyperlink ref="G31"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4" sqref="B4"/>
    </sheetView>
  </sheetViews>
  <sheetFormatPr defaultColWidth="10.6640625" defaultRowHeight="14.4"/>
  <cols>
    <col min="1" max="1" width="26" customWidth="1"/>
    <col min="2" max="2" width="105" customWidth="1"/>
  </cols>
  <sheetData>
    <row r="1" spans="1:2" ht="15.6" thickTop="1" thickBot="1">
      <c r="A1" s="16" t="s">
        <v>959</v>
      </c>
      <c r="B1" s="17" t="s">
        <v>960</v>
      </c>
    </row>
    <row r="2" spans="1:2" ht="15" thickTop="1">
      <c r="A2" s="18" t="s">
        <v>961</v>
      </c>
      <c r="B2" s="19" t="s">
        <v>962</v>
      </c>
    </row>
    <row r="3" spans="1:2">
      <c r="A3" s="2" t="s">
        <v>963</v>
      </c>
      <c r="B3" s="3" t="s">
        <v>964</v>
      </c>
    </row>
    <row r="4" spans="1:2">
      <c r="A4" s="2" t="s">
        <v>965</v>
      </c>
      <c r="B4" s="3" t="s">
        <v>966</v>
      </c>
    </row>
    <row r="5" spans="1:2">
      <c r="A5" s="2" t="s">
        <v>967</v>
      </c>
      <c r="B5" s="3" t="s">
        <v>968</v>
      </c>
    </row>
    <row r="6" spans="1:2" ht="15" thickBot="1">
      <c r="A6" s="4" t="s">
        <v>969</v>
      </c>
      <c r="B6" s="20" t="s">
        <v>970</v>
      </c>
    </row>
    <row r="7" spans="1:2" ht="15" thickTop="1"/>
    <row r="9" spans="1:2" ht="20.399999999999999">
      <c r="A9" s="27" t="s">
        <v>971</v>
      </c>
      <c r="B9" s="26" t="s">
        <v>972</v>
      </c>
    </row>
  </sheetData>
  <sheetProtection algorithmName="SHA-512" hashValue="Z5KvmpiuTjD0swB8nmIEXieR/ww6Hja4rTybYLVKZQCdSnN6GU1N9CDqnYntyFgZP+uTT/7FhZ7edPBB3hAjRg==" saltValue="p5kuyQkZZtpS99MhctM05Q=="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I12"/>
  <sheetViews>
    <sheetView showGridLines="0" workbookViewId="0">
      <selection activeCell="H27" sqref="H27"/>
    </sheetView>
  </sheetViews>
  <sheetFormatPr defaultColWidth="10.6640625" defaultRowHeight="14.4"/>
  <cols>
    <col min="1" max="1" width="23.44140625" bestFit="1" customWidth="1"/>
    <col min="2" max="2" width="24" customWidth="1"/>
    <col min="3" max="4" width="55.6640625" style="1" customWidth="1"/>
    <col min="5" max="5" width="2.6640625" customWidth="1"/>
    <col min="6" max="6" width="47.109375" customWidth="1"/>
    <col min="7" max="9" width="15.33203125" customWidth="1"/>
  </cols>
  <sheetData>
    <row r="1" spans="1:9" ht="31.8" thickTop="1">
      <c r="A1" s="22" t="s">
        <v>26</v>
      </c>
      <c r="B1" s="23" t="s">
        <v>27</v>
      </c>
      <c r="C1" s="24" t="s">
        <v>28</v>
      </c>
      <c r="D1" s="25" t="s">
        <v>29</v>
      </c>
      <c r="F1" s="308" t="s">
        <v>30</v>
      </c>
      <c r="G1" s="309"/>
      <c r="H1" s="309"/>
      <c r="I1" s="310"/>
    </row>
    <row r="2" spans="1:9" ht="31.8" thickBot="1">
      <c r="A2" s="160" t="s">
        <v>31</v>
      </c>
      <c r="B2" s="13">
        <v>1</v>
      </c>
      <c r="C2" s="28" t="s">
        <v>32</v>
      </c>
      <c r="D2" s="31" t="s">
        <v>33</v>
      </c>
      <c r="F2" s="134"/>
      <c r="G2" s="133" t="s">
        <v>34</v>
      </c>
      <c r="H2" s="133" t="s">
        <v>35</v>
      </c>
      <c r="I2" s="135" t="s">
        <v>36</v>
      </c>
    </row>
    <row r="3" spans="1:9" ht="32.4" thickTop="1" thickBot="1">
      <c r="A3" s="161" t="s">
        <v>37</v>
      </c>
      <c r="B3" s="14">
        <v>2</v>
      </c>
      <c r="C3" s="29" t="s">
        <v>38</v>
      </c>
      <c r="D3" s="32" t="s">
        <v>39</v>
      </c>
      <c r="F3" s="136" t="s">
        <v>40</v>
      </c>
      <c r="G3" s="131" t="s">
        <v>41</v>
      </c>
      <c r="H3" s="131" t="s">
        <v>42</v>
      </c>
      <c r="I3" s="137" t="s">
        <v>42</v>
      </c>
    </row>
    <row r="4" spans="1:9" ht="48" thickTop="1" thickBot="1">
      <c r="A4" s="160" t="s">
        <v>43</v>
      </c>
      <c r="B4" s="13">
        <v>3</v>
      </c>
      <c r="C4" s="28" t="s">
        <v>44</v>
      </c>
      <c r="D4" s="31" t="s">
        <v>45</v>
      </c>
      <c r="F4" s="138" t="s">
        <v>46</v>
      </c>
      <c r="G4" s="132" t="s">
        <v>47</v>
      </c>
      <c r="H4" s="132" t="s">
        <v>47</v>
      </c>
      <c r="I4" s="139" t="s">
        <v>42</v>
      </c>
    </row>
    <row r="5" spans="1:9" ht="78.599999999999994" thickBot="1">
      <c r="A5" s="161" t="s">
        <v>48</v>
      </c>
      <c r="B5" s="14">
        <v>4</v>
      </c>
      <c r="C5" s="29" t="s">
        <v>49</v>
      </c>
      <c r="D5" s="32" t="s">
        <v>50</v>
      </c>
      <c r="F5" s="140" t="s">
        <v>51</v>
      </c>
      <c r="G5" s="141" t="s">
        <v>41</v>
      </c>
      <c r="H5" s="141" t="s">
        <v>42</v>
      </c>
      <c r="I5" s="142" t="s">
        <v>52</v>
      </c>
    </row>
    <row r="6" spans="1:9" ht="94.8" thickTop="1" thickBot="1">
      <c r="A6" s="162" t="s">
        <v>53</v>
      </c>
      <c r="B6" s="15">
        <v>5</v>
      </c>
      <c r="C6" s="30" t="s">
        <v>54</v>
      </c>
      <c r="D6" s="33" t="s">
        <v>55</v>
      </c>
    </row>
    <row r="8" spans="1:9">
      <c r="A8" s="311" t="s">
        <v>56</v>
      </c>
      <c r="B8" s="312"/>
      <c r="C8" s="312"/>
      <c r="D8" s="313"/>
    </row>
    <row r="9" spans="1:9">
      <c r="A9" s="117" t="s">
        <v>57</v>
      </c>
      <c r="B9" s="81" t="s">
        <v>58</v>
      </c>
      <c r="C9" s="82"/>
      <c r="D9" s="83"/>
    </row>
    <row r="10" spans="1:9">
      <c r="A10" s="118" t="s">
        <v>59</v>
      </c>
      <c r="B10" s="84" t="s">
        <v>60</v>
      </c>
      <c r="C10" s="85"/>
      <c r="D10" s="86"/>
    </row>
    <row r="12" spans="1:9">
      <c r="A12" s="152" t="s">
        <v>61</v>
      </c>
    </row>
  </sheetData>
  <sheetProtection algorithmName="SHA-512" hashValue="0mBJkNofGl7C/6j5JXQSGLGdMSj02dVpET53No7u0TSXHEugyHee4xtcc+SzM2dqES/l2TLTu9LYlD1Sssv8Wg==" saltValue="RgGsX/1xH9vFaKfph4KM7g==" spinCount="100000" sheet="1" objects="1" scenarios="1"/>
  <mergeCells count="2">
    <mergeCell ref="F1:I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70CE-05FB-4C72-8285-4A473DC096DB}">
  <sheetPr filterMode="1">
    <tabColor rgb="FF9DC57A"/>
  </sheetPr>
  <dimension ref="A1:S66"/>
  <sheetViews>
    <sheetView showGridLines="0" zoomScaleNormal="100" workbookViewId="0">
      <pane xSplit="6" ySplit="2" topLeftCell="G36" activePane="bottomRight" state="frozenSplit"/>
      <selection pane="topRight" activeCell="D1" sqref="D1"/>
      <selection pane="bottomLeft" activeCell="A5" sqref="A5"/>
      <selection pane="bottomRight" activeCell="G42" sqref="G42"/>
    </sheetView>
  </sheetViews>
  <sheetFormatPr defaultColWidth="8.77734375" defaultRowHeight="15" customHeight="1"/>
  <cols>
    <col min="1" max="1" width="25.6640625" style="6" customWidth="1"/>
    <col min="2" max="2" width="36.77734375" style="6" customWidth="1"/>
    <col min="3" max="3" width="14.33203125" style="6" customWidth="1"/>
    <col min="4" max="4" width="38" style="6" bestFit="1" customWidth="1"/>
    <col min="5" max="5" width="64.33203125" style="6" bestFit="1" customWidth="1"/>
    <col min="6" max="6" width="61.6640625" style="6" customWidth="1"/>
    <col min="7" max="8" width="14.6640625" style="8" customWidth="1"/>
    <col min="9" max="10" width="15.6640625" style="90" customWidth="1"/>
    <col min="11" max="12" width="15.6640625" style="91" customWidth="1"/>
    <col min="13" max="14" width="60.6640625" customWidth="1"/>
    <col min="15" max="19" width="8.77734375" style="155"/>
  </cols>
  <sheetData>
    <row r="1" spans="1:18" ht="16.2" customHeight="1" thickBot="1">
      <c r="A1" s="314" t="s">
        <v>977</v>
      </c>
      <c r="B1" s="315"/>
      <c r="C1" s="157">
        <f>Introduction!Q15</f>
        <v>45951</v>
      </c>
      <c r="D1" s="156" t="s">
        <v>62</v>
      </c>
      <c r="E1" s="157">
        <f>Introduction!T26</f>
        <v>45951</v>
      </c>
      <c r="F1" s="157"/>
      <c r="G1" s="316" t="s">
        <v>34</v>
      </c>
      <c r="H1" s="317"/>
      <c r="I1" s="317"/>
      <c r="J1" s="317"/>
      <c r="K1" s="317"/>
      <c r="L1" s="317"/>
      <c r="M1" s="317"/>
      <c r="N1" s="318"/>
      <c r="O1" s="154"/>
      <c r="P1" s="154"/>
      <c r="Q1" s="154"/>
      <c r="R1" s="154"/>
    </row>
    <row r="2" spans="1:18" ht="73.95" customHeight="1">
      <c r="A2" s="40" t="s">
        <v>63</v>
      </c>
      <c r="B2" s="34" t="s">
        <v>64</v>
      </c>
      <c r="C2" s="34" t="s">
        <v>65</v>
      </c>
      <c r="D2" s="34" t="s">
        <v>66</v>
      </c>
      <c r="E2" s="35" t="s">
        <v>67</v>
      </c>
      <c r="F2" s="35" t="s">
        <v>68</v>
      </c>
      <c r="G2" s="222" t="s">
        <v>69</v>
      </c>
      <c r="H2" s="222" t="s">
        <v>70</v>
      </c>
      <c r="I2" s="223" t="s">
        <v>71</v>
      </c>
      <c r="J2" s="223" t="s">
        <v>72</v>
      </c>
      <c r="K2" s="223" t="s">
        <v>73</v>
      </c>
      <c r="L2" s="223" t="s">
        <v>74</v>
      </c>
      <c r="M2" s="224" t="s">
        <v>75</v>
      </c>
      <c r="N2" s="224" t="s">
        <v>76</v>
      </c>
    </row>
    <row r="3" spans="1:18" ht="113.55" customHeight="1">
      <c r="A3" s="349" t="s">
        <v>77</v>
      </c>
      <c r="B3" s="348" t="s">
        <v>78</v>
      </c>
      <c r="C3" s="321"/>
      <c r="D3" s="125" t="s">
        <v>79</v>
      </c>
      <c r="E3" s="37" t="s">
        <v>80</v>
      </c>
      <c r="F3" s="37" t="s">
        <v>81</v>
      </c>
      <c r="G3" s="38">
        <v>1</v>
      </c>
      <c r="H3" s="38">
        <v>1</v>
      </c>
      <c r="I3" s="87">
        <f t="shared" ref="I3:J5" si="0">G3</f>
        <v>1</v>
      </c>
      <c r="J3" s="87">
        <f t="shared" si="0"/>
        <v>1</v>
      </c>
      <c r="K3" s="333">
        <f>AVERAGE(I3:I7)</f>
        <v>1</v>
      </c>
      <c r="L3" s="333">
        <f>AVERAGE(J3:J7)</f>
        <v>1</v>
      </c>
      <c r="M3" s="126"/>
      <c r="N3" s="115"/>
    </row>
    <row r="4" spans="1:18" ht="148.94999999999999" customHeight="1">
      <c r="A4" s="349"/>
      <c r="B4" s="348"/>
      <c r="C4" s="322"/>
      <c r="D4" s="125" t="s">
        <v>82</v>
      </c>
      <c r="E4" s="37" t="s">
        <v>83</v>
      </c>
      <c r="F4" s="37" t="s">
        <v>84</v>
      </c>
      <c r="G4" s="38">
        <v>1</v>
      </c>
      <c r="H4" s="38">
        <v>1</v>
      </c>
      <c r="I4" s="87">
        <f t="shared" si="0"/>
        <v>1</v>
      </c>
      <c r="J4" s="87">
        <f t="shared" si="0"/>
        <v>1</v>
      </c>
      <c r="K4" s="333"/>
      <c r="L4" s="333"/>
      <c r="M4" s="126"/>
      <c r="N4" s="115"/>
    </row>
    <row r="5" spans="1:18" ht="171.45" customHeight="1">
      <c r="A5" s="349"/>
      <c r="B5" s="348"/>
      <c r="C5" s="322"/>
      <c r="D5" s="125" t="s">
        <v>85</v>
      </c>
      <c r="E5" s="37" t="s">
        <v>86</v>
      </c>
      <c r="F5" s="37" t="s">
        <v>87</v>
      </c>
      <c r="G5" s="38">
        <v>1</v>
      </c>
      <c r="H5" s="38">
        <v>1</v>
      </c>
      <c r="I5" s="87">
        <f t="shared" si="0"/>
        <v>1</v>
      </c>
      <c r="J5" s="87">
        <f t="shared" si="0"/>
        <v>1</v>
      </c>
      <c r="K5" s="333"/>
      <c r="L5" s="333"/>
      <c r="M5" s="115"/>
      <c r="N5" s="115"/>
    </row>
    <row r="6" spans="1:18" ht="50.55" hidden="1" customHeight="1">
      <c r="A6" s="350"/>
      <c r="B6" s="348"/>
      <c r="C6" s="322"/>
      <c r="D6" s="125" t="s">
        <v>88</v>
      </c>
      <c r="E6" s="76" t="s">
        <v>89</v>
      </c>
      <c r="F6" s="37" t="s">
        <v>90</v>
      </c>
      <c r="G6" s="327"/>
      <c r="H6" s="328"/>
      <c r="I6" s="87"/>
      <c r="J6" s="87"/>
      <c r="K6" s="333"/>
      <c r="L6" s="333"/>
      <c r="M6" s="115"/>
      <c r="N6" s="115"/>
    </row>
    <row r="7" spans="1:18" ht="138">
      <c r="A7" s="349"/>
      <c r="B7" s="348"/>
      <c r="C7" s="323"/>
      <c r="D7" s="125" t="s">
        <v>91</v>
      </c>
      <c r="E7" s="44" t="s">
        <v>92</v>
      </c>
      <c r="F7" s="44" t="s">
        <v>93</v>
      </c>
      <c r="G7" s="38">
        <v>1</v>
      </c>
      <c r="H7" s="38">
        <v>1</v>
      </c>
      <c r="I7" s="87">
        <f>G7</f>
        <v>1</v>
      </c>
      <c r="J7" s="87">
        <f>H7</f>
        <v>1</v>
      </c>
      <c r="K7" s="333"/>
      <c r="L7" s="333"/>
      <c r="M7" s="115"/>
      <c r="N7" s="115"/>
    </row>
    <row r="8" spans="1:18" ht="285.45" customHeight="1">
      <c r="A8" s="349"/>
      <c r="B8" s="348" t="s">
        <v>94</v>
      </c>
      <c r="C8" s="321"/>
      <c r="D8" s="125" t="s">
        <v>95</v>
      </c>
      <c r="E8" s="37" t="s">
        <v>96</v>
      </c>
      <c r="F8" s="42" t="s">
        <v>97</v>
      </c>
      <c r="G8" s="38">
        <v>1</v>
      </c>
      <c r="H8" s="38">
        <v>1</v>
      </c>
      <c r="I8" s="333">
        <f>AVERAGE(G8,G9,G10)</f>
        <v>1</v>
      </c>
      <c r="J8" s="333">
        <f>AVERAGE(H8,H9,H10)</f>
        <v>1</v>
      </c>
      <c r="K8" s="333">
        <f>I8</f>
        <v>1</v>
      </c>
      <c r="L8" s="333">
        <f>J8</f>
        <v>1</v>
      </c>
      <c r="M8" s="115"/>
      <c r="N8" s="115"/>
    </row>
    <row r="9" spans="1:18" ht="55.2">
      <c r="A9" s="349"/>
      <c r="B9" s="348"/>
      <c r="C9" s="322"/>
      <c r="D9" s="125" t="s">
        <v>98</v>
      </c>
      <c r="E9" s="37" t="s">
        <v>99</v>
      </c>
      <c r="F9" s="42" t="s">
        <v>100</v>
      </c>
      <c r="G9" s="38">
        <v>1</v>
      </c>
      <c r="H9" s="38">
        <v>1</v>
      </c>
      <c r="I9" s="333"/>
      <c r="J9" s="333"/>
      <c r="K9" s="333"/>
      <c r="L9" s="333"/>
      <c r="M9" s="115"/>
      <c r="N9" s="115"/>
    </row>
    <row r="10" spans="1:18" ht="41.4">
      <c r="A10" s="349"/>
      <c r="B10" s="348"/>
      <c r="C10" s="323"/>
      <c r="D10" s="125" t="s">
        <v>101</v>
      </c>
      <c r="E10" s="37" t="s">
        <v>102</v>
      </c>
      <c r="F10" s="43" t="s">
        <v>103</v>
      </c>
      <c r="G10" s="38">
        <v>1</v>
      </c>
      <c r="H10" s="38">
        <v>1</v>
      </c>
      <c r="I10" s="333"/>
      <c r="J10" s="333"/>
      <c r="K10" s="333"/>
      <c r="L10" s="333"/>
      <c r="M10" s="115"/>
      <c r="N10" s="115"/>
    </row>
    <row r="11" spans="1:18" ht="108" customHeight="1">
      <c r="A11" s="349"/>
      <c r="B11" s="348" t="s">
        <v>104</v>
      </c>
      <c r="C11" s="321"/>
      <c r="D11" s="125" t="s">
        <v>105</v>
      </c>
      <c r="E11" s="37" t="s">
        <v>106</v>
      </c>
      <c r="F11" s="37" t="s">
        <v>107</v>
      </c>
      <c r="G11" s="38">
        <v>1</v>
      </c>
      <c r="H11" s="38">
        <v>1</v>
      </c>
      <c r="I11" s="333">
        <f>AVERAGE(G11,G12)</f>
        <v>1</v>
      </c>
      <c r="J11" s="333">
        <f>AVERAGE(H11,H12)</f>
        <v>1</v>
      </c>
      <c r="K11" s="333">
        <f>I11</f>
        <v>1</v>
      </c>
      <c r="L11" s="333">
        <f>J11</f>
        <v>1</v>
      </c>
      <c r="M11" s="115"/>
      <c r="N11" s="115"/>
    </row>
    <row r="12" spans="1:18" ht="86.55" customHeight="1">
      <c r="A12" s="349"/>
      <c r="B12" s="348"/>
      <c r="C12" s="323"/>
      <c r="D12" s="125" t="s">
        <v>108</v>
      </c>
      <c r="E12" s="37" t="s">
        <v>109</v>
      </c>
      <c r="F12" s="37" t="s">
        <v>110</v>
      </c>
      <c r="G12" s="38">
        <v>1</v>
      </c>
      <c r="H12" s="38">
        <v>1</v>
      </c>
      <c r="I12" s="333"/>
      <c r="J12" s="333"/>
      <c r="K12" s="333"/>
      <c r="L12" s="333"/>
      <c r="M12" s="115"/>
      <c r="N12" s="115"/>
    </row>
    <row r="13" spans="1:18" ht="226.95" customHeight="1">
      <c r="A13" s="344" t="s">
        <v>111</v>
      </c>
      <c r="B13" s="340" t="s">
        <v>112</v>
      </c>
      <c r="C13" s="75" t="s">
        <v>65</v>
      </c>
      <c r="D13" s="66" t="s">
        <v>113</v>
      </c>
      <c r="E13" s="46" t="s">
        <v>114</v>
      </c>
      <c r="F13" s="42" t="s">
        <v>115</v>
      </c>
      <c r="G13" s="38">
        <v>1</v>
      </c>
      <c r="H13" s="38">
        <v>1</v>
      </c>
      <c r="I13" s="87">
        <f>G13</f>
        <v>1</v>
      </c>
      <c r="J13" s="87">
        <f>H13</f>
        <v>1</v>
      </c>
      <c r="K13" s="333">
        <f>AVERAGE(I13,I14,I15,I17,I21)</f>
        <v>1</v>
      </c>
      <c r="L13" s="333">
        <f>AVERAGE(J13,J14,J15,J17,J21)</f>
        <v>1</v>
      </c>
      <c r="M13" s="115"/>
      <c r="N13" s="115"/>
    </row>
    <row r="14" spans="1:18" ht="178.2" customHeight="1">
      <c r="A14" s="344"/>
      <c r="B14" s="340"/>
      <c r="C14" s="127"/>
      <c r="D14" s="66" t="s">
        <v>116</v>
      </c>
      <c r="E14" s="37" t="s">
        <v>117</v>
      </c>
      <c r="F14" s="37" t="s">
        <v>118</v>
      </c>
      <c r="G14" s="38">
        <v>1</v>
      </c>
      <c r="H14" s="38">
        <v>1</v>
      </c>
      <c r="I14" s="87">
        <f>G14</f>
        <v>1</v>
      </c>
      <c r="J14" s="87">
        <f>H14</f>
        <v>1</v>
      </c>
      <c r="K14" s="333"/>
      <c r="L14" s="333"/>
      <c r="M14" s="115"/>
      <c r="N14" s="115"/>
    </row>
    <row r="15" spans="1:18" ht="207">
      <c r="A15" s="344"/>
      <c r="B15" s="340"/>
      <c r="C15" s="127"/>
      <c r="D15" s="334" t="s">
        <v>119</v>
      </c>
      <c r="E15" s="37" t="s">
        <v>120</v>
      </c>
      <c r="F15" s="37" t="s">
        <v>121</v>
      </c>
      <c r="G15" s="38">
        <v>1</v>
      </c>
      <c r="H15" s="38">
        <v>1</v>
      </c>
      <c r="I15" s="333">
        <f>AVERAGE(G15,G16)</f>
        <v>1</v>
      </c>
      <c r="J15" s="333">
        <f>AVERAGE(H15,H16)</f>
        <v>1</v>
      </c>
      <c r="K15" s="333"/>
      <c r="L15" s="333"/>
      <c r="M15" s="115"/>
      <c r="N15" s="115"/>
    </row>
    <row r="16" spans="1:18" ht="60" customHeight="1">
      <c r="A16" s="344"/>
      <c r="B16" s="340"/>
      <c r="C16" s="75" t="s">
        <v>65</v>
      </c>
      <c r="D16" s="334"/>
      <c r="E16" s="46" t="s">
        <v>122</v>
      </c>
      <c r="F16" s="42" t="s">
        <v>123</v>
      </c>
      <c r="G16" s="38">
        <v>1</v>
      </c>
      <c r="H16" s="38">
        <v>1</v>
      </c>
      <c r="I16" s="333"/>
      <c r="J16" s="333">
        <f t="shared" ref="J16:J22" si="1">AVERAGE(H16)</f>
        <v>1</v>
      </c>
      <c r="K16" s="333"/>
      <c r="L16" s="333"/>
      <c r="M16" s="115"/>
      <c r="N16" s="115"/>
    </row>
    <row r="17" spans="1:14" ht="220.8">
      <c r="A17" s="344"/>
      <c r="B17" s="340"/>
      <c r="C17" s="75" t="s">
        <v>65</v>
      </c>
      <c r="D17" s="334" t="s">
        <v>124</v>
      </c>
      <c r="E17" s="46" t="s">
        <v>125</v>
      </c>
      <c r="F17" s="37" t="s">
        <v>126</v>
      </c>
      <c r="G17" s="38">
        <v>1</v>
      </c>
      <c r="H17" s="38">
        <v>1</v>
      </c>
      <c r="I17" s="333">
        <f>AVERAGE(G17,G18,G19,G20)</f>
        <v>1</v>
      </c>
      <c r="J17" s="333">
        <f>AVERAGE(H17,H18,H19,H20)</f>
        <v>1</v>
      </c>
      <c r="K17" s="333"/>
      <c r="L17" s="333"/>
      <c r="M17" s="115"/>
      <c r="N17" s="115"/>
    </row>
    <row r="18" spans="1:14" ht="103.95" customHeight="1">
      <c r="A18" s="344"/>
      <c r="B18" s="340"/>
      <c r="C18" s="75" t="s">
        <v>65</v>
      </c>
      <c r="D18" s="334"/>
      <c r="E18" s="46" t="s">
        <v>127</v>
      </c>
      <c r="F18" s="37" t="s">
        <v>128</v>
      </c>
      <c r="G18" s="38">
        <v>1</v>
      </c>
      <c r="H18" s="38">
        <v>1</v>
      </c>
      <c r="I18" s="333"/>
      <c r="J18" s="333">
        <f t="shared" si="1"/>
        <v>1</v>
      </c>
      <c r="K18" s="333"/>
      <c r="L18" s="333"/>
      <c r="M18" s="115"/>
      <c r="N18" s="115"/>
    </row>
    <row r="19" spans="1:14" ht="192.45" customHeight="1">
      <c r="A19" s="344"/>
      <c r="B19" s="340"/>
      <c r="C19" s="75" t="s">
        <v>65</v>
      </c>
      <c r="D19" s="334"/>
      <c r="E19" s="46" t="s">
        <v>129</v>
      </c>
      <c r="F19" s="37" t="s">
        <v>130</v>
      </c>
      <c r="G19" s="38">
        <v>1</v>
      </c>
      <c r="H19" s="38">
        <v>1</v>
      </c>
      <c r="I19" s="333"/>
      <c r="J19" s="333">
        <f t="shared" si="1"/>
        <v>1</v>
      </c>
      <c r="K19" s="333"/>
      <c r="L19" s="333"/>
      <c r="M19" s="115"/>
      <c r="N19" s="115"/>
    </row>
    <row r="20" spans="1:14" ht="101.55" customHeight="1">
      <c r="A20" s="344"/>
      <c r="B20" s="340"/>
      <c r="C20" s="75" t="s">
        <v>65</v>
      </c>
      <c r="D20" s="334"/>
      <c r="E20" s="46" t="s">
        <v>131</v>
      </c>
      <c r="F20" s="37" t="s">
        <v>132</v>
      </c>
      <c r="G20" s="38">
        <v>1</v>
      </c>
      <c r="H20" s="38">
        <v>1</v>
      </c>
      <c r="I20" s="333"/>
      <c r="J20" s="333">
        <f t="shared" si="1"/>
        <v>1</v>
      </c>
      <c r="K20" s="333"/>
      <c r="L20" s="333"/>
      <c r="M20" s="115"/>
      <c r="N20" s="115"/>
    </row>
    <row r="21" spans="1:14" ht="256.95" customHeight="1">
      <c r="A21" s="344"/>
      <c r="B21" s="340"/>
      <c r="C21" s="75" t="s">
        <v>65</v>
      </c>
      <c r="D21" s="334" t="s">
        <v>133</v>
      </c>
      <c r="E21" s="46" t="s">
        <v>134</v>
      </c>
      <c r="F21" s="37" t="s">
        <v>135</v>
      </c>
      <c r="G21" s="38">
        <v>1</v>
      </c>
      <c r="H21" s="38">
        <v>1</v>
      </c>
      <c r="I21" s="333">
        <f>AVERAGE(G21,G22)</f>
        <v>1</v>
      </c>
      <c r="J21" s="333">
        <f>AVERAGE(H21,H22)</f>
        <v>1</v>
      </c>
      <c r="K21" s="333"/>
      <c r="L21" s="333"/>
      <c r="M21" s="115"/>
      <c r="N21" s="115"/>
    </row>
    <row r="22" spans="1:14" ht="109.2" customHeight="1">
      <c r="A22" s="344"/>
      <c r="B22" s="340"/>
      <c r="C22" s="75" t="s">
        <v>65</v>
      </c>
      <c r="D22" s="334"/>
      <c r="E22" s="46" t="s">
        <v>136</v>
      </c>
      <c r="F22" s="37" t="s">
        <v>137</v>
      </c>
      <c r="G22" s="38">
        <v>1</v>
      </c>
      <c r="H22" s="38">
        <v>1</v>
      </c>
      <c r="I22" s="333"/>
      <c r="J22" s="333">
        <f t="shared" si="1"/>
        <v>1</v>
      </c>
      <c r="K22" s="333"/>
      <c r="L22" s="333"/>
      <c r="M22" s="115"/>
      <c r="N22" s="115"/>
    </row>
    <row r="23" spans="1:14" ht="116.55" customHeight="1">
      <c r="A23" s="344"/>
      <c r="B23" s="39" t="s">
        <v>138</v>
      </c>
      <c r="C23" s="39"/>
      <c r="D23" s="66" t="s">
        <v>139</v>
      </c>
      <c r="E23" s="37" t="s">
        <v>140</v>
      </c>
      <c r="F23" s="37" t="s">
        <v>141</v>
      </c>
      <c r="G23" s="38">
        <v>1</v>
      </c>
      <c r="H23" s="38">
        <v>1</v>
      </c>
      <c r="I23" s="87">
        <f>G23</f>
        <v>1</v>
      </c>
      <c r="J23" s="87">
        <f>H23</f>
        <v>1</v>
      </c>
      <c r="K23" s="87">
        <f>I23</f>
        <v>1</v>
      </c>
      <c r="L23" s="87">
        <f>J23</f>
        <v>1</v>
      </c>
      <c r="M23" s="115"/>
      <c r="N23" s="115"/>
    </row>
    <row r="24" spans="1:14" ht="135" hidden="1" customHeight="1">
      <c r="A24" s="345"/>
      <c r="B24" s="343" t="s">
        <v>142</v>
      </c>
      <c r="C24" s="324"/>
      <c r="D24" s="67" t="s">
        <v>143</v>
      </c>
      <c r="E24" s="76" t="s">
        <v>89</v>
      </c>
      <c r="F24" s="37" t="s">
        <v>144</v>
      </c>
      <c r="G24" s="329"/>
      <c r="H24" s="330"/>
      <c r="I24" s="335"/>
      <c r="J24" s="336"/>
      <c r="K24" s="333">
        <f>I26</f>
        <v>1</v>
      </c>
      <c r="L24" s="333">
        <f>J26</f>
        <v>1</v>
      </c>
      <c r="M24" s="115"/>
      <c r="N24" s="115"/>
    </row>
    <row r="25" spans="1:14" ht="74.55" hidden="1" customHeight="1">
      <c r="A25" s="345"/>
      <c r="B25" s="343"/>
      <c r="C25" s="325"/>
      <c r="D25" s="67" t="s">
        <v>145</v>
      </c>
      <c r="E25" s="76" t="s">
        <v>89</v>
      </c>
      <c r="F25" s="37" t="s">
        <v>146</v>
      </c>
      <c r="G25" s="331"/>
      <c r="H25" s="332"/>
      <c r="I25" s="337"/>
      <c r="J25" s="338"/>
      <c r="K25" s="333"/>
      <c r="L25" s="333"/>
      <c r="M25" s="115"/>
      <c r="N25" s="115"/>
    </row>
    <row r="26" spans="1:14" ht="140.55000000000001" customHeight="1">
      <c r="A26" s="344"/>
      <c r="B26" s="343"/>
      <c r="C26" s="325"/>
      <c r="D26" s="66" t="s">
        <v>147</v>
      </c>
      <c r="E26" s="37" t="s">
        <v>148</v>
      </c>
      <c r="F26" s="37" t="s">
        <v>149</v>
      </c>
      <c r="G26" s="38">
        <v>1</v>
      </c>
      <c r="H26" s="38">
        <v>1</v>
      </c>
      <c r="I26" s="87">
        <f>G26</f>
        <v>1</v>
      </c>
      <c r="J26" s="87">
        <f>H26</f>
        <v>1</v>
      </c>
      <c r="K26" s="333"/>
      <c r="L26" s="333"/>
      <c r="M26" s="115"/>
      <c r="N26" s="115"/>
    </row>
    <row r="27" spans="1:14" ht="136.19999999999999" hidden="1" customHeight="1">
      <c r="A27" s="345"/>
      <c r="B27" s="343"/>
      <c r="C27" s="326"/>
      <c r="D27" s="67" t="s">
        <v>150</v>
      </c>
      <c r="E27" s="76" t="s">
        <v>89</v>
      </c>
      <c r="F27" s="37" t="s">
        <v>151</v>
      </c>
      <c r="G27" s="327"/>
      <c r="H27" s="328"/>
      <c r="I27" s="346"/>
      <c r="J27" s="347"/>
      <c r="K27" s="333"/>
      <c r="L27" s="333"/>
      <c r="M27" s="115"/>
      <c r="N27" s="115"/>
    </row>
    <row r="28" spans="1:14" ht="167.55" customHeight="1">
      <c r="A28" s="344"/>
      <c r="B28" s="343" t="s">
        <v>152</v>
      </c>
      <c r="C28" s="75" t="s">
        <v>65</v>
      </c>
      <c r="D28" s="66" t="s">
        <v>153</v>
      </c>
      <c r="E28" s="46" t="s">
        <v>154</v>
      </c>
      <c r="F28" s="37" t="s">
        <v>155</v>
      </c>
      <c r="G28" s="38">
        <v>1</v>
      </c>
      <c r="H28" s="38">
        <v>1</v>
      </c>
      <c r="I28" s="87">
        <f t="shared" ref="I28:J30" si="2">G28</f>
        <v>1</v>
      </c>
      <c r="J28" s="87">
        <f t="shared" si="2"/>
        <v>1</v>
      </c>
      <c r="K28" s="333">
        <f>AVERAGE(I28,I29)</f>
        <v>1</v>
      </c>
      <c r="L28" s="333">
        <f>AVERAGE(J28,J29)</f>
        <v>1</v>
      </c>
      <c r="M28" s="115"/>
      <c r="N28" s="115"/>
    </row>
    <row r="29" spans="1:14" ht="108" customHeight="1">
      <c r="A29" s="344"/>
      <c r="B29" s="343"/>
      <c r="C29" s="50"/>
      <c r="D29" s="66" t="s">
        <v>156</v>
      </c>
      <c r="E29" s="37" t="s">
        <v>157</v>
      </c>
      <c r="F29" s="42" t="s">
        <v>158</v>
      </c>
      <c r="G29" s="38">
        <v>1</v>
      </c>
      <c r="H29" s="38">
        <v>1</v>
      </c>
      <c r="I29" s="87">
        <f t="shared" si="2"/>
        <v>1</v>
      </c>
      <c r="J29" s="87">
        <f t="shared" si="2"/>
        <v>1</v>
      </c>
      <c r="K29" s="333"/>
      <c r="L29" s="333"/>
      <c r="M29" s="115"/>
      <c r="N29" s="115"/>
    </row>
    <row r="30" spans="1:14" ht="197.55" customHeight="1">
      <c r="A30" s="344"/>
      <c r="B30" s="39" t="s">
        <v>159</v>
      </c>
      <c r="C30" s="75" t="s">
        <v>65</v>
      </c>
      <c r="D30" s="66" t="s">
        <v>160</v>
      </c>
      <c r="E30" s="46" t="s">
        <v>161</v>
      </c>
      <c r="F30" s="44" t="s">
        <v>162</v>
      </c>
      <c r="G30" s="38">
        <v>1</v>
      </c>
      <c r="H30" s="38">
        <v>1</v>
      </c>
      <c r="I30" s="87">
        <f t="shared" si="2"/>
        <v>1</v>
      </c>
      <c r="J30" s="87">
        <f t="shared" si="2"/>
        <v>1</v>
      </c>
      <c r="K30" s="87">
        <f>I30</f>
        <v>1</v>
      </c>
      <c r="L30" s="87">
        <f>J30</f>
        <v>1</v>
      </c>
      <c r="M30" s="115"/>
      <c r="N30" s="115"/>
    </row>
    <row r="31" spans="1:14" ht="128.55000000000001" customHeight="1">
      <c r="A31" s="344"/>
      <c r="B31" s="340" t="s">
        <v>163</v>
      </c>
      <c r="C31" s="75" t="s">
        <v>65</v>
      </c>
      <c r="D31" s="66" t="s">
        <v>164</v>
      </c>
      <c r="E31" s="46" t="s">
        <v>165</v>
      </c>
      <c r="F31" s="44" t="s">
        <v>166</v>
      </c>
      <c r="G31" s="38">
        <v>1</v>
      </c>
      <c r="H31" s="38">
        <v>1</v>
      </c>
      <c r="I31" s="333">
        <f>AVERAGE(G31,G32)</f>
        <v>1</v>
      </c>
      <c r="J31" s="333">
        <f>AVERAGE(H31,H32)</f>
        <v>1</v>
      </c>
      <c r="K31" s="333">
        <f>I31</f>
        <v>1</v>
      </c>
      <c r="L31" s="333">
        <f>J31</f>
        <v>1</v>
      </c>
      <c r="M31" s="115"/>
      <c r="N31" s="115"/>
    </row>
    <row r="32" spans="1:14" ht="104.55" customHeight="1">
      <c r="A32" s="344"/>
      <c r="B32" s="340"/>
      <c r="C32" s="39"/>
      <c r="D32" s="66" t="s">
        <v>167</v>
      </c>
      <c r="E32" s="44" t="s">
        <v>168</v>
      </c>
      <c r="F32" s="44" t="s">
        <v>169</v>
      </c>
      <c r="G32" s="38">
        <v>1</v>
      </c>
      <c r="H32" s="38">
        <v>1</v>
      </c>
      <c r="I32" s="333"/>
      <c r="J32" s="333"/>
      <c r="K32" s="333"/>
      <c r="L32" s="333"/>
      <c r="M32" s="115"/>
      <c r="N32" s="115"/>
    </row>
    <row r="33" spans="1:14" ht="130.94999999999999" customHeight="1">
      <c r="A33" s="341" t="s">
        <v>170</v>
      </c>
      <c r="B33" s="36" t="s">
        <v>171</v>
      </c>
      <c r="C33" s="75" t="s">
        <v>65</v>
      </c>
      <c r="D33" s="66" t="s">
        <v>172</v>
      </c>
      <c r="E33" s="46" t="s">
        <v>173</v>
      </c>
      <c r="F33" s="44" t="s">
        <v>174</v>
      </c>
      <c r="G33" s="38">
        <v>1</v>
      </c>
      <c r="H33" s="38">
        <v>1</v>
      </c>
      <c r="I33" s="87">
        <f>G33</f>
        <v>1</v>
      </c>
      <c r="J33" s="87">
        <f>H33</f>
        <v>1</v>
      </c>
      <c r="K33" s="87">
        <f>I33</f>
        <v>1</v>
      </c>
      <c r="L33" s="87">
        <f>J33</f>
        <v>1</v>
      </c>
      <c r="M33" s="115"/>
      <c r="N33" s="115"/>
    </row>
    <row r="34" spans="1:14" ht="96.45" customHeight="1">
      <c r="A34" s="342"/>
      <c r="B34" s="340" t="s">
        <v>175</v>
      </c>
      <c r="C34" s="319"/>
      <c r="D34" s="66" t="s">
        <v>176</v>
      </c>
      <c r="E34" s="37" t="s">
        <v>177</v>
      </c>
      <c r="F34" s="44" t="s">
        <v>178</v>
      </c>
      <c r="G34" s="38">
        <v>1</v>
      </c>
      <c r="H34" s="38">
        <v>1</v>
      </c>
      <c r="I34" s="333">
        <f>AVERAGE(G34,G35,G36)</f>
        <v>1</v>
      </c>
      <c r="J34" s="333">
        <f>AVERAGE(H34,H35,H36)</f>
        <v>1</v>
      </c>
      <c r="K34" s="333">
        <f>I34</f>
        <v>1</v>
      </c>
      <c r="L34" s="333">
        <f>J34</f>
        <v>1</v>
      </c>
      <c r="M34" s="115"/>
      <c r="N34" s="115"/>
    </row>
    <row r="35" spans="1:14" ht="27.6">
      <c r="A35" s="342"/>
      <c r="B35" s="340"/>
      <c r="C35" s="320"/>
      <c r="D35" s="66" t="s">
        <v>179</v>
      </c>
      <c r="E35" s="44" t="s">
        <v>180</v>
      </c>
      <c r="F35" s="44" t="s">
        <v>181</v>
      </c>
      <c r="G35" s="38">
        <v>1</v>
      </c>
      <c r="H35" s="38">
        <v>1</v>
      </c>
      <c r="I35" s="333"/>
      <c r="J35" s="333"/>
      <c r="K35" s="333"/>
      <c r="L35" s="333"/>
      <c r="M35" s="115"/>
      <c r="N35" s="115"/>
    </row>
    <row r="36" spans="1:14" ht="164.55" customHeight="1">
      <c r="A36" s="342"/>
      <c r="B36" s="340"/>
      <c r="C36" s="75" t="s">
        <v>65</v>
      </c>
      <c r="D36" s="66" t="s">
        <v>182</v>
      </c>
      <c r="E36" s="46" t="s">
        <v>183</v>
      </c>
      <c r="F36" s="44" t="s">
        <v>184</v>
      </c>
      <c r="G36" s="38">
        <v>1</v>
      </c>
      <c r="H36" s="38">
        <v>1</v>
      </c>
      <c r="I36" s="333"/>
      <c r="J36" s="333"/>
      <c r="K36" s="333"/>
      <c r="L36" s="333"/>
      <c r="M36" s="115"/>
      <c r="N36" s="115"/>
    </row>
    <row r="37" spans="1:14" ht="140.55000000000001" customHeight="1">
      <c r="A37" s="339" t="s">
        <v>185</v>
      </c>
      <c r="B37" s="39" t="s">
        <v>186</v>
      </c>
      <c r="C37" s="127"/>
      <c r="D37" s="66" t="s">
        <v>187</v>
      </c>
      <c r="E37" s="44" t="s">
        <v>188</v>
      </c>
      <c r="F37" s="44" t="s">
        <v>189</v>
      </c>
      <c r="G37" s="38">
        <v>1</v>
      </c>
      <c r="H37" s="38">
        <v>1</v>
      </c>
      <c r="I37" s="87">
        <f t="shared" ref="I37:J40" si="3">G37</f>
        <v>1</v>
      </c>
      <c r="J37" s="87">
        <f t="shared" si="3"/>
        <v>1</v>
      </c>
      <c r="K37" s="88">
        <f t="shared" ref="K37:L40" si="4">I37</f>
        <v>1</v>
      </c>
      <c r="L37" s="87">
        <f t="shared" si="4"/>
        <v>1</v>
      </c>
      <c r="M37" s="115"/>
      <c r="N37" s="115"/>
    </row>
    <row r="38" spans="1:14" ht="55.2">
      <c r="A38" s="339"/>
      <c r="B38" s="39" t="s">
        <v>190</v>
      </c>
      <c r="C38" s="127"/>
      <c r="D38" s="66" t="s">
        <v>904</v>
      </c>
      <c r="E38" s="37" t="s">
        <v>191</v>
      </c>
      <c r="F38" s="42" t="s">
        <v>100</v>
      </c>
      <c r="G38" s="38">
        <v>1</v>
      </c>
      <c r="H38" s="38">
        <v>1</v>
      </c>
      <c r="I38" s="87">
        <f t="shared" si="3"/>
        <v>1</v>
      </c>
      <c r="J38" s="87">
        <f t="shared" si="3"/>
        <v>1</v>
      </c>
      <c r="K38" s="88">
        <f t="shared" si="4"/>
        <v>1</v>
      </c>
      <c r="L38" s="87">
        <f t="shared" si="4"/>
        <v>1</v>
      </c>
      <c r="M38" s="115"/>
      <c r="N38" s="115"/>
    </row>
    <row r="39" spans="1:14" ht="99" customHeight="1">
      <c r="A39" s="339"/>
      <c r="B39" s="39" t="s">
        <v>192</v>
      </c>
      <c r="C39" s="127"/>
      <c r="D39" s="66" t="s">
        <v>193</v>
      </c>
      <c r="E39" s="44" t="s">
        <v>194</v>
      </c>
      <c r="F39" s="42" t="s">
        <v>195</v>
      </c>
      <c r="G39" s="38">
        <v>1</v>
      </c>
      <c r="H39" s="38">
        <v>1</v>
      </c>
      <c r="I39" s="87">
        <f t="shared" si="3"/>
        <v>1</v>
      </c>
      <c r="J39" s="87">
        <f t="shared" si="3"/>
        <v>1</v>
      </c>
      <c r="K39" s="88">
        <f t="shared" si="4"/>
        <v>1</v>
      </c>
      <c r="L39" s="87">
        <f t="shared" si="4"/>
        <v>1</v>
      </c>
      <c r="M39" s="115"/>
      <c r="N39" s="115"/>
    </row>
    <row r="40" spans="1:14" ht="205.95" customHeight="1">
      <c r="A40" s="168" t="s">
        <v>196</v>
      </c>
      <c r="B40" s="41" t="s">
        <v>197</v>
      </c>
      <c r="C40" s="41"/>
      <c r="D40" s="68" t="s">
        <v>198</v>
      </c>
      <c r="E40" s="51" t="s">
        <v>199</v>
      </c>
      <c r="F40" s="52" t="s">
        <v>200</v>
      </c>
      <c r="G40" s="114">
        <v>1</v>
      </c>
      <c r="H40" s="114">
        <v>1</v>
      </c>
      <c r="I40" s="89">
        <f t="shared" si="3"/>
        <v>1</v>
      </c>
      <c r="J40" s="89">
        <f t="shared" si="3"/>
        <v>1</v>
      </c>
      <c r="K40" s="89">
        <f t="shared" si="4"/>
        <v>1</v>
      </c>
      <c r="L40" s="89">
        <f t="shared" si="4"/>
        <v>1</v>
      </c>
      <c r="M40" s="116"/>
      <c r="N40" s="116"/>
    </row>
    <row r="41" spans="1:14" ht="14.4">
      <c r="A41" s="5"/>
    </row>
    <row r="42" spans="1:14" ht="14.4">
      <c r="A42" s="5"/>
    </row>
    <row r="43" spans="1:14" ht="14.4">
      <c r="A43" s="5"/>
      <c r="J43" s="92"/>
    </row>
    <row r="44" spans="1:14" ht="14.4">
      <c r="A44" s="5"/>
    </row>
    <row r="45" spans="1:14" ht="14.4">
      <c r="A45" s="5"/>
    </row>
    <row r="46" spans="1:14" ht="14.4">
      <c r="A46" s="5"/>
    </row>
    <row r="47" spans="1:14" ht="14.4">
      <c r="A47" s="5"/>
    </row>
    <row r="48" spans="1:14" ht="14.4">
      <c r="A48" s="5"/>
    </row>
    <row r="49" spans="1:1" ht="14.4">
      <c r="A49" s="5"/>
    </row>
    <row r="50" spans="1:1" ht="14.4">
      <c r="A50" s="5"/>
    </row>
    <row r="51" spans="1:1" ht="14.4">
      <c r="A51" s="5"/>
    </row>
    <row r="52" spans="1:1" ht="14.4">
      <c r="A52" s="5"/>
    </row>
    <row r="53" spans="1:1" ht="14.4">
      <c r="A53" s="5"/>
    </row>
    <row r="54" spans="1:1" ht="14.4">
      <c r="A54" s="5"/>
    </row>
    <row r="55" spans="1:1" ht="14.4">
      <c r="A55" s="5"/>
    </row>
    <row r="56" spans="1:1" ht="14.4">
      <c r="A56" s="5"/>
    </row>
    <row r="57" spans="1:1" ht="14.4">
      <c r="A57" s="5"/>
    </row>
    <row r="58" spans="1:1" ht="14.4">
      <c r="A58" s="5"/>
    </row>
    <row r="59" spans="1:1" ht="14.4">
      <c r="A59" s="5"/>
    </row>
    <row r="60" spans="1:1" ht="14.4">
      <c r="A60" s="5"/>
    </row>
    <row r="61" spans="1:1" ht="14.4">
      <c r="A61" s="5"/>
    </row>
    <row r="62" spans="1:1" ht="14.4">
      <c r="A62" s="5"/>
    </row>
    <row r="63" spans="1:1" ht="14.4">
      <c r="A63" s="5"/>
    </row>
    <row r="64" spans="1:1" ht="14.4">
      <c r="A64" s="5"/>
    </row>
    <row r="65" spans="1:1" ht="14.4">
      <c r="A65" s="5"/>
    </row>
    <row r="66" spans="1:1" ht="14.4">
      <c r="A66" s="7"/>
    </row>
  </sheetData>
  <sheetProtection algorithmName="SHA-512" hashValue="4zfvday6ixHbjDMUgfCxjg/YKQIUHGMQ8It+s22CuMGo3abA9p9L4rxen5fxZXJXznXWSdULZUd5schnxVIjCg==" saltValue="sUu0X98RCUpD75IyZ9Z9/A==" spinCount="100000" sheet="1" formatColumns="0" formatRows="0" insertColumns="0" insertRows="0" insertHyperlinks="0" sort="0" autoFilter="0" pivotTables="0"/>
  <autoFilter ref="A2:N40" xr:uid="{189870CE-05FB-4C72-8285-4A473DC096DB}">
    <filterColumn colId="4">
      <filters>
        <filter val="DE.AE-3.1: The activity logging functionality of protection / detection hardware or software _x000a_(e.g. firewalls, anti-virus) shall be enabled, backed-up and reviewed."/>
        <filter val="DE.CM-1.1: Firewalls shall be installed and  operated on the network boundaries and completed with firewall protection on the endpoints."/>
        <filter val="DE.CM-3.1: End point and network protection tools to monitor end-user behavior for dangerous activity shall be implemented."/>
        <filter val="DE.CM-4.1: Anti-virus, -spyware, and other -malware programs shall be installed and updated."/>
        <filter val="ID.AM-1.1: An inventory of assets associated with information and information processing facilities within the organization shall be documented, reviewed, and updated when changes occur."/>
        <filter val="ID.AM-2.1: An inventory that reflects what software platforms and applications are being used in the organization shall be documented, reviewed, and updated when changes occur."/>
        <filter val="ID.AM-3.1: Information that the organization stores and uses shall be identified."/>
        <filter val="ID.AM-5.1: The organization’s resources (hardware, devices, data, time, personnel, information, and software) shall be prioritized based on their classification, criticality, and business value."/>
        <filter val="ID.GV-1.1: Policies and procedures for information security and cyber security shall be created, documented, reviewed, approved, and updated when changes occur."/>
        <filter val="ID.GV-3.1: Legal and regulatory requirements regarding information/cybersecurity, including privacy obligations, shall be understood and implemented."/>
        <filter val="ID.GV-4.1: As part of the company's overall risk management, a comprehensive strategy to manage information security and cybersecurity risks shall be developed and updated when changes occur."/>
        <filter val="ID.RA-1.1: Threats and vulnerabilities shall be identified."/>
        <filter val="ID.RA-5.1: The organization shall conduct risk assessments in which risk is determined by threats, vulnerabilities and impact on business processes and assets."/>
        <filter val="PR.AC-1.1: Identities and credentials for authorized devices and users shall be managed.  _x000a_"/>
        <filter val="PR.AC-2.1: Physical access to the facility, servers and network components shall be managed."/>
        <filter val="PR.AC-3.1 The organisation's wireless access points shall be secured."/>
        <filter val="PR.AC-3.2: The organization's networks when accessed remotely shall be secured, including through multi-factor authentication (MFA)."/>
        <filter val="PR.AC-4.1: Access permissions for users to the organization’s systems shall be defined and managed."/>
        <filter val="PR.AC-4.2: It shall be identified who should have access to the organization's business's critical information and technology and the means to get access."/>
        <filter val="PR.AC-4.3: Employee access to data and information shall be limited to the systems and specific information they need to do their jobs (the principle of Least Privilege)._x000a_"/>
        <filter val="PR.AC-4.4: Nobody shall have administrator privileges for daily tasks."/>
        <filter val="PR.AC-5.1: Firewalls shall be installed and activated on all the organization's networks."/>
        <filter val="PR.AC-5.2: Where appropriate, network integrity of the organization's critical systems shall be protected by incorporating network segmentation and segregation. _x000a_"/>
        <filter val="PR.AT-1.1: Employees shall be trained as appropriate."/>
        <filter val="PR.DS-3.1: Assets and media shall be disposed of safely."/>
        <filter val="PR.IP-11.1: Personnel having access to the organization’s most critical information or technology shall be verified."/>
        <filter val="PR.IP-4.1: Backups for organization's business critical data shall be conducted and stored on a system different from the device on which the original data resides. _x000a_"/>
        <filter val="PR.MA-1.1: Patches and security updates for Operating Systems and critical system components shall be installed. _x000a_"/>
        <filter val="PR.PT-1.1: Logs shall be maintained, documented, and reviewed._x000a_"/>
        <filter val="PR.PT-4.1: Web and e-mail filters shall be installed and used."/>
        <filter val="RC.RP-1.1: A recovery process for disasters and information/cybersecurity incidents shall be developed and executed as appropriate."/>
        <filter val="RS.CO-3.1: Information/cybersecurity incident information shall be communicated and shared with the organization’s employees in a format that they can understand."/>
        <filter val="RS.IM-1.1: The organization shall conduct post-incident evaluations to analyse lessons learned from incident response and recovery, and consequently improve processes / procedures / technologies to enhance its cyber resilience."/>
        <filter val="RS.RP-1.1: An incident response process, including roles, responsibilities, and authorities, shall be executed during or after an information/cybersecurity event on the organization's critical systems."/>
      </filters>
    </filterColumn>
  </autoFilter>
  <mergeCells count="57">
    <mergeCell ref="B11:B12"/>
    <mergeCell ref="B8:B10"/>
    <mergeCell ref="A3:A12"/>
    <mergeCell ref="B3:B7"/>
    <mergeCell ref="K3:K7"/>
    <mergeCell ref="K8:K10"/>
    <mergeCell ref="I8:I10"/>
    <mergeCell ref="J8:J10"/>
    <mergeCell ref="I11:I12"/>
    <mergeCell ref="J11:J12"/>
    <mergeCell ref="I34:I36"/>
    <mergeCell ref="J34:J36"/>
    <mergeCell ref="I17:I20"/>
    <mergeCell ref="J17:J20"/>
    <mergeCell ref="L3:L7"/>
    <mergeCell ref="K11:K12"/>
    <mergeCell ref="L11:L12"/>
    <mergeCell ref="L8:L10"/>
    <mergeCell ref="I27:J27"/>
    <mergeCell ref="I31:I32"/>
    <mergeCell ref="J31:J32"/>
    <mergeCell ref="K31:K32"/>
    <mergeCell ref="L31:L32"/>
    <mergeCell ref="K28:K29"/>
    <mergeCell ref="L28:L29"/>
    <mergeCell ref="K13:K22"/>
    <mergeCell ref="A37:A39"/>
    <mergeCell ref="B34:B36"/>
    <mergeCell ref="A33:A36"/>
    <mergeCell ref="B31:B32"/>
    <mergeCell ref="B28:B29"/>
    <mergeCell ref="A13:A32"/>
    <mergeCell ref="B24:B27"/>
    <mergeCell ref="B13:B22"/>
    <mergeCell ref="L24:L27"/>
    <mergeCell ref="L13:L22"/>
    <mergeCell ref="J15:J16"/>
    <mergeCell ref="I15:I16"/>
    <mergeCell ref="I24:J25"/>
    <mergeCell ref="I21:I22"/>
    <mergeCell ref="J21:J22"/>
    <mergeCell ref="A1:B1"/>
    <mergeCell ref="G1:N1"/>
    <mergeCell ref="C34:C35"/>
    <mergeCell ref="C3:C7"/>
    <mergeCell ref="C8:C10"/>
    <mergeCell ref="C11:C12"/>
    <mergeCell ref="C24:C27"/>
    <mergeCell ref="G6:H6"/>
    <mergeCell ref="G24:H25"/>
    <mergeCell ref="G27:H27"/>
    <mergeCell ref="K34:K36"/>
    <mergeCell ref="L34:L36"/>
    <mergeCell ref="D15:D16"/>
    <mergeCell ref="D21:D22"/>
    <mergeCell ref="D17:D20"/>
    <mergeCell ref="K24:K27"/>
  </mergeCells>
  <pageMargins left="0.7" right="0.7" top="0.75" bottom="0.75" header="0.3" footer="0.3"/>
  <pageSetup paperSize="9" orientation="portrait" horizontalDpi="4294967295" verticalDpi="4294967295" r:id="rId1"/>
  <ignoredErrors>
    <ignoredError sqref="I21"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EF017A0-FC9C-4F8C-BDE2-D3F8E08E3FE2}">
          <x14:formula1>
            <xm:f>Sheet1!$B$2:$B$6</xm:f>
          </x14:formula1>
          <xm:sqref>G3:H5 G7:H23 G26:H26 G28:H40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3F2A-5800-4F3B-8C2C-01762008C65E}">
  <sheetPr>
    <tabColor rgb="FF9DC57A"/>
  </sheetPr>
  <dimension ref="A1:M35"/>
  <sheetViews>
    <sheetView showGridLines="0" zoomScaleNormal="100" workbookViewId="0">
      <selection activeCell="I4" sqref="I4:I5"/>
    </sheetView>
  </sheetViews>
  <sheetFormatPr defaultColWidth="8.77734375" defaultRowHeight="14.4"/>
  <cols>
    <col min="1" max="1" width="15.77734375" customWidth="1"/>
    <col min="2" max="2" width="54.77734375" bestFit="1" customWidth="1"/>
    <col min="3" max="6" width="15.6640625" customWidth="1"/>
    <col min="8" max="8" width="14.44140625" customWidth="1"/>
    <col min="9" max="9" width="40.6640625" customWidth="1"/>
    <col min="10" max="11" width="11.6640625" customWidth="1"/>
    <col min="12" max="13" width="15.6640625" customWidth="1"/>
  </cols>
  <sheetData>
    <row r="1" spans="1:13" ht="15" thickBot="1"/>
    <row r="2" spans="1:13" ht="15" customHeight="1" thickTop="1">
      <c r="A2" s="56"/>
      <c r="B2" s="373" t="s">
        <v>201</v>
      </c>
      <c r="C2" s="373" t="s">
        <v>202</v>
      </c>
      <c r="D2" s="360" t="s">
        <v>203</v>
      </c>
      <c r="E2" s="383" t="s">
        <v>204</v>
      </c>
      <c r="F2" s="360" t="s">
        <v>205</v>
      </c>
      <c r="I2" s="355" t="s">
        <v>206</v>
      </c>
      <c r="K2" s="386" t="s">
        <v>979</v>
      </c>
      <c r="L2" s="386"/>
      <c r="M2" s="120"/>
    </row>
    <row r="3" spans="1:13" ht="15" customHeight="1" thickBot="1">
      <c r="A3" s="56"/>
      <c r="B3" s="374"/>
      <c r="C3" s="374"/>
      <c r="D3" s="385"/>
      <c r="E3" s="384"/>
      <c r="F3" s="361"/>
      <c r="I3" s="356"/>
      <c r="K3" s="386"/>
      <c r="L3" s="386"/>
      <c r="M3" s="121"/>
    </row>
    <row r="4" spans="1:13" ht="15" customHeight="1" thickBot="1">
      <c r="A4" s="56"/>
      <c r="B4" s="185" t="s">
        <v>207</v>
      </c>
      <c r="C4" s="186">
        <v>2.5</v>
      </c>
      <c r="D4" s="361"/>
      <c r="E4" s="61">
        <f>SUM(E5:E19)/COUNT(E5:E19)</f>
        <v>1</v>
      </c>
      <c r="F4" s="60">
        <f>SUM(F5:F19)/COUNT(F5:F19)</f>
        <v>1</v>
      </c>
      <c r="I4" s="353">
        <f>SUM(D5:D19)/COUNT(D5:D19)</f>
        <v>1</v>
      </c>
    </row>
    <row r="5" spans="1:13" ht="24" customHeight="1" thickBot="1">
      <c r="A5" s="387" t="s">
        <v>208</v>
      </c>
      <c r="B5" s="375" t="s">
        <v>209</v>
      </c>
      <c r="C5" s="376"/>
      <c r="D5" s="99">
        <f>AVERAGE(E5,F5)</f>
        <v>1</v>
      </c>
      <c r="E5" s="69">
        <f>'BASIC Details'!K3</f>
        <v>1</v>
      </c>
      <c r="F5" s="57">
        <f>'BASIC Details'!L3</f>
        <v>1</v>
      </c>
      <c r="I5" s="354"/>
    </row>
    <row r="6" spans="1:13" ht="24" customHeight="1" thickTop="1">
      <c r="A6" s="388"/>
      <c r="B6" s="377" t="s">
        <v>210</v>
      </c>
      <c r="C6" s="378"/>
      <c r="D6" s="100">
        <f t="shared" ref="D6:D19" si="0">AVERAGE(E6,F6)</f>
        <v>1</v>
      </c>
      <c r="E6" s="70">
        <f>'BASIC Details'!K8</f>
        <v>1</v>
      </c>
      <c r="F6" s="53">
        <f>'BASIC Details'!L8</f>
        <v>1</v>
      </c>
      <c r="I6" s="228" t="s">
        <v>980</v>
      </c>
    </row>
    <row r="7" spans="1:13" ht="24" customHeight="1" thickBot="1">
      <c r="A7" s="389"/>
      <c r="B7" s="379" t="s">
        <v>211</v>
      </c>
      <c r="C7" s="380"/>
      <c r="D7" s="101">
        <f t="shared" si="0"/>
        <v>1</v>
      </c>
      <c r="E7" s="71">
        <f>'BASIC Details'!K11</f>
        <v>1</v>
      </c>
      <c r="F7" s="54">
        <f>'BASIC Details'!L11</f>
        <v>1</v>
      </c>
      <c r="I7" s="151"/>
    </row>
    <row r="8" spans="1:13" ht="24" customHeight="1">
      <c r="A8" s="390" t="s">
        <v>212</v>
      </c>
      <c r="B8" s="381" t="s">
        <v>213</v>
      </c>
      <c r="C8" s="382"/>
      <c r="D8" s="99">
        <f t="shared" si="0"/>
        <v>1</v>
      </c>
      <c r="E8" s="69">
        <f>'BASIC Details'!K13</f>
        <v>1</v>
      </c>
      <c r="F8" s="57">
        <f>'BASIC Details'!L13</f>
        <v>1</v>
      </c>
      <c r="I8" s="151" t="s">
        <v>978</v>
      </c>
      <c r="J8" s="119" t="s">
        <v>214</v>
      </c>
      <c r="K8" s="153">
        <f>Introduction!Q15</f>
        <v>45951</v>
      </c>
    </row>
    <row r="9" spans="1:13" ht="24" customHeight="1" thickBot="1">
      <c r="A9" s="391"/>
      <c r="B9" s="377" t="s">
        <v>215</v>
      </c>
      <c r="C9" s="378"/>
      <c r="D9" s="100">
        <f t="shared" si="0"/>
        <v>1</v>
      </c>
      <c r="E9" s="70">
        <f>'BASIC Details'!K23</f>
        <v>1</v>
      </c>
      <c r="F9" s="53">
        <f>'BASIC Details'!L23</f>
        <v>1</v>
      </c>
    </row>
    <row r="10" spans="1:13" ht="24" customHeight="1">
      <c r="A10" s="391"/>
      <c r="B10" s="377" t="s">
        <v>216</v>
      </c>
      <c r="C10" s="378"/>
      <c r="D10" s="100">
        <f t="shared" si="0"/>
        <v>1</v>
      </c>
      <c r="E10" s="70">
        <f>'BASIC Details'!K24</f>
        <v>1</v>
      </c>
      <c r="F10" s="53">
        <f>'BASIC Details'!L24</f>
        <v>1</v>
      </c>
      <c r="I10" s="362" t="s">
        <v>19</v>
      </c>
      <c r="J10" s="364">
        <f>Introduction!T26</f>
        <v>45951</v>
      </c>
      <c r="K10" s="365"/>
    </row>
    <row r="11" spans="1:13" ht="24" customHeight="1" thickBot="1">
      <c r="A11" s="391"/>
      <c r="B11" s="377" t="s">
        <v>217</v>
      </c>
      <c r="C11" s="378"/>
      <c r="D11" s="100">
        <f t="shared" si="0"/>
        <v>1</v>
      </c>
      <c r="E11" s="70">
        <f>'BASIC Details'!K28</f>
        <v>1</v>
      </c>
      <c r="F11" s="53">
        <f>'BASIC Details'!L28</f>
        <v>1</v>
      </c>
      <c r="I11" s="363"/>
      <c r="J11" s="366"/>
      <c r="K11" s="367"/>
    </row>
    <row r="12" spans="1:13" ht="24" customHeight="1">
      <c r="A12" s="391"/>
      <c r="B12" s="377" t="s">
        <v>218</v>
      </c>
      <c r="C12" s="378"/>
      <c r="D12" s="100">
        <f t="shared" si="0"/>
        <v>1</v>
      </c>
      <c r="E12" s="70">
        <f>'BASIC Details'!K30</f>
        <v>1</v>
      </c>
      <c r="F12" s="53">
        <f>'BASIC Details'!L30</f>
        <v>1</v>
      </c>
    </row>
    <row r="13" spans="1:13" ht="24" customHeight="1" thickBot="1">
      <c r="A13" s="392"/>
      <c r="B13" s="379" t="s">
        <v>219</v>
      </c>
      <c r="C13" s="380"/>
      <c r="D13" s="101">
        <f t="shared" si="0"/>
        <v>1</v>
      </c>
      <c r="E13" s="71">
        <f>'BASIC Details'!K31</f>
        <v>1</v>
      </c>
      <c r="F13" s="54">
        <f>'BASIC Details'!L31</f>
        <v>1</v>
      </c>
    </row>
    <row r="14" spans="1:13" ht="24" customHeight="1">
      <c r="A14" s="368" t="s">
        <v>220</v>
      </c>
      <c r="B14" s="375" t="s">
        <v>221</v>
      </c>
      <c r="C14" s="376"/>
      <c r="D14" s="99">
        <f t="shared" si="0"/>
        <v>1</v>
      </c>
      <c r="E14" s="69">
        <f>'BASIC Details'!K33</f>
        <v>1</v>
      </c>
      <c r="F14" s="57">
        <f>'BASIC Details'!L33</f>
        <v>1</v>
      </c>
    </row>
    <row r="15" spans="1:13" ht="24" customHeight="1" thickBot="1">
      <c r="A15" s="369"/>
      <c r="B15" s="379" t="s">
        <v>222</v>
      </c>
      <c r="C15" s="380"/>
      <c r="D15" s="101">
        <f t="shared" si="0"/>
        <v>1</v>
      </c>
      <c r="E15" s="71">
        <f>'BASIC Details'!K34</f>
        <v>1</v>
      </c>
      <c r="F15" s="54">
        <f>'BASIC Details'!L34</f>
        <v>1</v>
      </c>
    </row>
    <row r="16" spans="1:13" ht="24" customHeight="1">
      <c r="A16" s="370" t="s">
        <v>223</v>
      </c>
      <c r="B16" s="375" t="s">
        <v>224</v>
      </c>
      <c r="C16" s="376"/>
      <c r="D16" s="99">
        <f t="shared" si="0"/>
        <v>1</v>
      </c>
      <c r="E16" s="69">
        <f>'BASIC Details'!K37</f>
        <v>1</v>
      </c>
      <c r="F16" s="57">
        <f>'BASIC Details'!L37</f>
        <v>1</v>
      </c>
    </row>
    <row r="17" spans="1:13" ht="24" customHeight="1">
      <c r="A17" s="371"/>
      <c r="B17" s="377" t="s">
        <v>225</v>
      </c>
      <c r="C17" s="378"/>
      <c r="D17" s="100">
        <f t="shared" si="0"/>
        <v>1</v>
      </c>
      <c r="E17" s="70">
        <f>'BASIC Details'!K38</f>
        <v>1</v>
      </c>
      <c r="F17" s="53">
        <f>'BASIC Details'!L38</f>
        <v>1</v>
      </c>
    </row>
    <row r="18" spans="1:13" ht="24" customHeight="1" thickBot="1">
      <c r="A18" s="372"/>
      <c r="B18" s="379" t="s">
        <v>226</v>
      </c>
      <c r="C18" s="380"/>
      <c r="D18" s="101">
        <f t="shared" si="0"/>
        <v>1</v>
      </c>
      <c r="E18" s="71">
        <f>'BASIC Details'!K39</f>
        <v>1</v>
      </c>
      <c r="F18" s="54">
        <f>'BASIC Details'!L39</f>
        <v>1</v>
      </c>
    </row>
    <row r="19" spans="1:13" ht="24" customHeight="1" thickBot="1">
      <c r="A19" s="169" t="s">
        <v>227</v>
      </c>
      <c r="B19" s="393" t="s">
        <v>228</v>
      </c>
      <c r="C19" s="394"/>
      <c r="D19" s="104">
        <f t="shared" si="0"/>
        <v>1</v>
      </c>
      <c r="E19" s="103">
        <f>'BASIC Details'!K40</f>
        <v>1</v>
      </c>
      <c r="F19" s="59">
        <f>'BASIC Details'!L40</f>
        <v>1</v>
      </c>
    </row>
    <row r="20" spans="1:13" ht="15" thickBot="1"/>
    <row r="21" spans="1:13" ht="15.6" thickTop="1" thickBot="1">
      <c r="F21" s="12"/>
      <c r="H21" s="357" t="s">
        <v>229</v>
      </c>
      <c r="I21" s="358"/>
      <c r="J21" s="358"/>
      <c r="K21" s="358"/>
      <c r="L21" s="358"/>
      <c r="M21" s="359"/>
    </row>
    <row r="22" spans="1:13" ht="48" thickTop="1" thickBot="1">
      <c r="H22" s="351" t="s">
        <v>67</v>
      </c>
      <c r="I22" s="352"/>
      <c r="J22" s="187" t="s">
        <v>202</v>
      </c>
      <c r="K22" s="188" t="s">
        <v>230</v>
      </c>
      <c r="L22" s="189" t="s">
        <v>204</v>
      </c>
      <c r="M22" s="190" t="s">
        <v>205</v>
      </c>
    </row>
    <row r="23" spans="1:13" ht="31.2">
      <c r="H23" s="191" t="s">
        <v>231</v>
      </c>
      <c r="I23" s="192" t="s">
        <v>232</v>
      </c>
      <c r="J23" s="193">
        <v>2.5</v>
      </c>
      <c r="K23" s="72">
        <f>AVERAGE(L23,M23)</f>
        <v>1</v>
      </c>
      <c r="L23" s="69">
        <f>'BASIC Details'!G13</f>
        <v>1</v>
      </c>
      <c r="M23" s="57">
        <f>'BASIC Details'!H13</f>
        <v>1</v>
      </c>
    </row>
    <row r="24" spans="1:13" ht="66" customHeight="1">
      <c r="H24" s="194" t="s">
        <v>233</v>
      </c>
      <c r="I24" s="227" t="s">
        <v>234</v>
      </c>
      <c r="J24" s="195">
        <v>2.5</v>
      </c>
      <c r="K24" s="73">
        <f t="shared" ref="K24:K35" si="1">AVERAGE(L24,M24)</f>
        <v>1</v>
      </c>
      <c r="L24" s="70">
        <f>'BASIC Details'!G16</f>
        <v>1</v>
      </c>
      <c r="M24" s="53">
        <f>'BASIC Details'!H16</f>
        <v>1</v>
      </c>
    </row>
    <row r="25" spans="1:13" ht="46.8">
      <c r="H25" s="194" t="s">
        <v>235</v>
      </c>
      <c r="I25" s="196" t="s">
        <v>236</v>
      </c>
      <c r="J25" s="195">
        <v>2.5</v>
      </c>
      <c r="K25" s="73">
        <f t="shared" si="1"/>
        <v>1</v>
      </c>
      <c r="L25" s="70">
        <f>'BASIC Details'!G17</f>
        <v>1</v>
      </c>
      <c r="M25" s="53">
        <f>'BASIC Details'!H17</f>
        <v>1</v>
      </c>
    </row>
    <row r="26" spans="1:13" ht="66.45" customHeight="1">
      <c r="H26" s="194" t="s">
        <v>237</v>
      </c>
      <c r="I26" s="196" t="s">
        <v>238</v>
      </c>
      <c r="J26" s="195">
        <v>2.5</v>
      </c>
      <c r="K26" s="73">
        <f t="shared" si="1"/>
        <v>1</v>
      </c>
      <c r="L26" s="70">
        <f>'BASIC Details'!G18</f>
        <v>1</v>
      </c>
      <c r="M26" s="53">
        <f>'BASIC Details'!H18</f>
        <v>1</v>
      </c>
    </row>
    <row r="27" spans="1:13" ht="62.4">
      <c r="H27" s="194" t="s">
        <v>239</v>
      </c>
      <c r="I27" s="196" t="s">
        <v>240</v>
      </c>
      <c r="J27" s="195">
        <v>2.5</v>
      </c>
      <c r="K27" s="73">
        <f t="shared" si="1"/>
        <v>1</v>
      </c>
      <c r="L27" s="70">
        <f>'BASIC Details'!G19</f>
        <v>1</v>
      </c>
      <c r="M27" s="53">
        <f>'BASIC Details'!H19</f>
        <v>1</v>
      </c>
    </row>
    <row r="28" spans="1:13" ht="31.2">
      <c r="H28" s="194" t="s">
        <v>241</v>
      </c>
      <c r="I28" s="196" t="s">
        <v>242</v>
      </c>
      <c r="J28" s="195">
        <v>2.5</v>
      </c>
      <c r="K28" s="73">
        <f t="shared" si="1"/>
        <v>1</v>
      </c>
      <c r="L28" s="70">
        <f>'BASIC Details'!G20</f>
        <v>1</v>
      </c>
      <c r="M28" s="53">
        <f>'BASIC Details'!H20</f>
        <v>1</v>
      </c>
    </row>
    <row r="29" spans="1:13" ht="31.2">
      <c r="H29" s="194" t="s">
        <v>243</v>
      </c>
      <c r="I29" s="196" t="s">
        <v>244</v>
      </c>
      <c r="J29" s="195">
        <v>2.5</v>
      </c>
      <c r="K29" s="73">
        <f t="shared" si="1"/>
        <v>1</v>
      </c>
      <c r="L29" s="70">
        <f>'BASIC Details'!G21</f>
        <v>1</v>
      </c>
      <c r="M29" s="53">
        <f>'BASIC Details'!H21</f>
        <v>1</v>
      </c>
    </row>
    <row r="30" spans="1:13" ht="93.6">
      <c r="H30" s="194" t="s">
        <v>245</v>
      </c>
      <c r="I30" s="196" t="s">
        <v>246</v>
      </c>
      <c r="J30" s="195">
        <v>2.5</v>
      </c>
      <c r="K30" s="73">
        <f t="shared" si="1"/>
        <v>1</v>
      </c>
      <c r="L30" s="70">
        <f>'BASIC Details'!G22</f>
        <v>1</v>
      </c>
      <c r="M30" s="53">
        <f>'BASIC Details'!H22</f>
        <v>1</v>
      </c>
    </row>
    <row r="31" spans="1:13" ht="78">
      <c r="H31" s="194" t="s">
        <v>247</v>
      </c>
      <c r="I31" s="196" t="s">
        <v>248</v>
      </c>
      <c r="J31" s="195">
        <v>2.5</v>
      </c>
      <c r="K31" s="73">
        <f t="shared" si="1"/>
        <v>1</v>
      </c>
      <c r="L31" s="70">
        <f>'BASIC Details'!G28</f>
        <v>1</v>
      </c>
      <c r="M31" s="53">
        <f>'BASIC Details'!H28</f>
        <v>1</v>
      </c>
    </row>
    <row r="32" spans="1:13" ht="46.8">
      <c r="H32" s="194" t="s">
        <v>249</v>
      </c>
      <c r="I32" s="196" t="s">
        <v>250</v>
      </c>
      <c r="J32" s="195">
        <v>2.5</v>
      </c>
      <c r="K32" s="73">
        <f t="shared" si="1"/>
        <v>1</v>
      </c>
      <c r="L32" s="70">
        <f>'BASIC Details'!G30</f>
        <v>1</v>
      </c>
      <c r="M32" s="53">
        <f>'BASIC Details'!H30</f>
        <v>1</v>
      </c>
    </row>
    <row r="33" spans="8:13" ht="31.2">
      <c r="H33" s="194" t="s">
        <v>251</v>
      </c>
      <c r="I33" s="197" t="s">
        <v>252</v>
      </c>
      <c r="J33" s="195">
        <v>2.5</v>
      </c>
      <c r="K33" s="73">
        <f t="shared" si="1"/>
        <v>1</v>
      </c>
      <c r="L33" s="70">
        <f>'BASIC Details'!G31</f>
        <v>1</v>
      </c>
      <c r="M33" s="53">
        <f>'BASIC Details'!H31</f>
        <v>1</v>
      </c>
    </row>
    <row r="34" spans="8:13" ht="62.4">
      <c r="H34" s="194" t="s">
        <v>253</v>
      </c>
      <c r="I34" s="196" t="s">
        <v>254</v>
      </c>
      <c r="J34" s="195">
        <v>2.5</v>
      </c>
      <c r="K34" s="73">
        <f t="shared" si="1"/>
        <v>1</v>
      </c>
      <c r="L34" s="70">
        <f>'BASIC Details'!G33</f>
        <v>1</v>
      </c>
      <c r="M34" s="53">
        <f>'BASIC Details'!H33</f>
        <v>1</v>
      </c>
    </row>
    <row r="35" spans="8:13" ht="47.4" thickBot="1">
      <c r="H35" s="198" t="s">
        <v>255</v>
      </c>
      <c r="I35" s="199" t="s">
        <v>256</v>
      </c>
      <c r="J35" s="200">
        <v>2.5</v>
      </c>
      <c r="K35" s="74">
        <f t="shared" si="1"/>
        <v>1</v>
      </c>
      <c r="L35" s="71">
        <f>'BASIC Details'!G36</f>
        <v>1</v>
      </c>
      <c r="M35" s="54">
        <f>'BASIC Details'!H36</f>
        <v>1</v>
      </c>
    </row>
  </sheetData>
  <sheetProtection algorithmName="SHA-512" hashValue="HUG9yULJ1bHzDgUwHpOePMOHFcgrm7EMCAILtsY9dxaMnwLa9+wmLjKFasRn6wbDtzZSiYRJPYj5U4hAfgKQyg==" saltValue="hFV1Cf+h0QyisEV6UGDzSA==" spinCount="100000" sheet="1" objects="1" scenarios="1"/>
  <mergeCells count="31">
    <mergeCell ref="B18:C18"/>
    <mergeCell ref="B19:C19"/>
    <mergeCell ref="C2:C3"/>
    <mergeCell ref="E2:E3"/>
    <mergeCell ref="D2:D4"/>
    <mergeCell ref="K2:L3"/>
    <mergeCell ref="A5:A7"/>
    <mergeCell ref="A8:A13"/>
    <mergeCell ref="A14:A15"/>
    <mergeCell ref="A16:A18"/>
    <mergeCell ref="B2:B3"/>
    <mergeCell ref="B5:C5"/>
    <mergeCell ref="B6:C6"/>
    <mergeCell ref="B7:C7"/>
    <mergeCell ref="B8:C8"/>
    <mergeCell ref="B9:C9"/>
    <mergeCell ref="B10:C10"/>
    <mergeCell ref="B11:C11"/>
    <mergeCell ref="B12:C12"/>
    <mergeCell ref="B13:C13"/>
    <mergeCell ref="B14:C14"/>
    <mergeCell ref="B15:C15"/>
    <mergeCell ref="B16:C16"/>
    <mergeCell ref="B17:C17"/>
    <mergeCell ref="H22:I22"/>
    <mergeCell ref="I4:I5"/>
    <mergeCell ref="I2:I3"/>
    <mergeCell ref="H21:M21"/>
    <mergeCell ref="F2:F3"/>
    <mergeCell ref="I10:I11"/>
    <mergeCell ref="J10:K11"/>
  </mergeCells>
  <conditionalFormatting sqref="F21">
    <cfRule type="expression" dxfId="25" priority="287">
      <formula>E21&lt;C21</formula>
    </cfRule>
    <cfRule type="expression" dxfId="24" priority="288">
      <formula>F21&gt;E21</formula>
    </cfRule>
  </conditionalFormatting>
  <conditionalFormatting sqref="I4:I5">
    <cfRule type="cellIs" dxfId="23" priority="5" operator="lessThan">
      <formula>$C$4</formula>
    </cfRule>
    <cfRule type="cellIs" dxfId="22" priority="6" operator="greaterThanOrEqual">
      <formula>$C$4</formula>
    </cfRule>
  </conditionalFormatting>
  <conditionalFormatting sqref="K23:M35">
    <cfRule type="cellIs" dxfId="21" priority="7" operator="lessThan">
      <formula>$J$23</formula>
    </cfRule>
    <cfRule type="cellIs" dxfId="20" priority="8" operator="greaterThanOrEqual">
      <formula>$J$23</formula>
    </cfRule>
  </conditionalFormatting>
  <pageMargins left="0.7" right="0.7" top="0.75" bottom="0.75" header="0.3" footer="0.3"/>
  <pageSetup paperSize="9" orientation="portrait" r:id="rId1"/>
  <ignoredErrors>
    <ignoredError sqref="D5:F19 E4:F4"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AD37-31C6-46CB-AD3E-57A417AD90FE}">
  <sheetPr>
    <tabColor rgb="FF17AB91"/>
  </sheetPr>
  <dimension ref="A1:R173"/>
  <sheetViews>
    <sheetView showGridLines="0" zoomScaleNormal="100" workbookViewId="0">
      <pane xSplit="5" ySplit="2" topLeftCell="F141" activePane="bottomRight" state="frozenSplit"/>
      <selection pane="topRight" activeCell="F1" sqref="F1"/>
      <selection pane="bottomLeft" activeCell="A6" sqref="A6"/>
      <selection pane="bottomRight" activeCell="G147" sqref="G147"/>
    </sheetView>
  </sheetViews>
  <sheetFormatPr defaultColWidth="8.77734375" defaultRowHeight="14.4"/>
  <cols>
    <col min="1" max="1" width="25.6640625" style="6" customWidth="1"/>
    <col min="2" max="2" width="36.77734375" style="6" customWidth="1"/>
    <col min="3" max="3" width="14.33203125" style="6" customWidth="1"/>
    <col min="4" max="4" width="36.6640625" style="6" customWidth="1"/>
    <col min="5" max="5" width="56.6640625" style="80" customWidth="1"/>
    <col min="6" max="6" width="61.6640625" style="6" customWidth="1"/>
    <col min="7" max="7" width="15.77734375" style="8" customWidth="1"/>
    <col min="8" max="8" width="14.109375" style="8" customWidth="1"/>
    <col min="9" max="10" width="15.6640625" style="93" customWidth="1"/>
    <col min="11" max="12" width="15.6640625" style="94" customWidth="1"/>
    <col min="13" max="14" width="60.6640625" customWidth="1"/>
    <col min="15" max="18" width="8.77734375" style="155"/>
  </cols>
  <sheetData>
    <row r="1" spans="1:14" ht="15.6" customHeight="1">
      <c r="A1" s="314" t="s">
        <v>977</v>
      </c>
      <c r="B1" s="315"/>
      <c r="C1" s="157">
        <f>Introduction!Q15</f>
        <v>45951</v>
      </c>
      <c r="D1" s="156" t="s">
        <v>62</v>
      </c>
      <c r="E1" s="157">
        <f>Introduction!T26</f>
        <v>45951</v>
      </c>
      <c r="F1" s="10"/>
      <c r="G1" s="397" t="s">
        <v>35</v>
      </c>
      <c r="H1" s="398"/>
      <c r="I1" s="398"/>
      <c r="J1" s="398"/>
      <c r="K1" s="398"/>
      <c r="L1" s="398"/>
      <c r="M1" s="398"/>
      <c r="N1" s="398"/>
    </row>
    <row r="2" spans="1:14" ht="45" customHeight="1">
      <c r="A2" s="40" t="s">
        <v>63</v>
      </c>
      <c r="B2" s="34" t="s">
        <v>64</v>
      </c>
      <c r="C2" s="34" t="s">
        <v>65</v>
      </c>
      <c r="D2" s="34" t="s">
        <v>66</v>
      </c>
      <c r="E2" s="35" t="s">
        <v>67</v>
      </c>
      <c r="F2" s="35" t="s">
        <v>68</v>
      </c>
      <c r="G2" s="219" t="s">
        <v>69</v>
      </c>
      <c r="H2" s="219" t="s">
        <v>70</v>
      </c>
      <c r="I2" s="220" t="s">
        <v>71</v>
      </c>
      <c r="J2" s="220" t="s">
        <v>257</v>
      </c>
      <c r="K2" s="220" t="s">
        <v>73</v>
      </c>
      <c r="L2" s="220" t="s">
        <v>74</v>
      </c>
      <c r="M2" s="221" t="s">
        <v>75</v>
      </c>
      <c r="N2" s="221" t="s">
        <v>76</v>
      </c>
    </row>
    <row r="3" spans="1:14" ht="133.19999999999999" customHeight="1">
      <c r="A3" s="416" t="s">
        <v>77</v>
      </c>
      <c r="B3" s="340" t="s">
        <v>78</v>
      </c>
      <c r="C3" s="128"/>
      <c r="D3" s="410" t="s">
        <v>79</v>
      </c>
      <c r="E3" s="44" t="s">
        <v>258</v>
      </c>
      <c r="F3" s="37" t="s">
        <v>84</v>
      </c>
      <c r="G3" s="38">
        <v>1</v>
      </c>
      <c r="H3" s="38">
        <v>1</v>
      </c>
      <c r="I3" s="333">
        <f>AVERAGE(G3,G4,G5)</f>
        <v>1</v>
      </c>
      <c r="J3" s="333">
        <f>AVERAGE(H3,H4,H5)</f>
        <v>1</v>
      </c>
      <c r="K3" s="400">
        <f>AVERAGE(I3:I15)</f>
        <v>1</v>
      </c>
      <c r="L3" s="400">
        <f>AVERAGE(J3:J15)</f>
        <v>1</v>
      </c>
      <c r="M3" s="115"/>
      <c r="N3" s="115"/>
    </row>
    <row r="4" spans="1:14" ht="127.2" customHeight="1">
      <c r="A4" s="417"/>
      <c r="B4" s="340"/>
      <c r="C4" s="129"/>
      <c r="D4" s="410"/>
      <c r="E4" s="77" t="s">
        <v>259</v>
      </c>
      <c r="F4" s="42" t="s">
        <v>260</v>
      </c>
      <c r="G4" s="38">
        <v>1</v>
      </c>
      <c r="H4" s="38">
        <v>1</v>
      </c>
      <c r="I4" s="333"/>
      <c r="J4" s="333"/>
      <c r="K4" s="400"/>
      <c r="L4" s="400"/>
      <c r="M4" s="115"/>
      <c r="N4" s="115"/>
    </row>
    <row r="5" spans="1:14" ht="77.55" customHeight="1">
      <c r="A5" s="417"/>
      <c r="B5" s="340"/>
      <c r="C5" s="129"/>
      <c r="D5" s="410"/>
      <c r="E5" s="77" t="s">
        <v>261</v>
      </c>
      <c r="F5" s="42" t="s">
        <v>262</v>
      </c>
      <c r="G5" s="38">
        <v>1</v>
      </c>
      <c r="H5" s="38">
        <v>1</v>
      </c>
      <c r="I5" s="333"/>
      <c r="J5" s="333"/>
      <c r="K5" s="400"/>
      <c r="L5" s="400"/>
      <c r="M5" s="115"/>
      <c r="N5" s="115"/>
    </row>
    <row r="6" spans="1:14" ht="146.55000000000001" customHeight="1">
      <c r="A6" s="417"/>
      <c r="B6" s="340"/>
      <c r="C6" s="129"/>
      <c r="D6" s="410" t="s">
        <v>263</v>
      </c>
      <c r="E6" s="44" t="s">
        <v>264</v>
      </c>
      <c r="F6" s="37" t="s">
        <v>265</v>
      </c>
      <c r="G6" s="38">
        <v>1</v>
      </c>
      <c r="H6" s="38">
        <v>1</v>
      </c>
      <c r="I6" s="333">
        <f>AVERAGE(G6,G7,G8,G9)</f>
        <v>1</v>
      </c>
      <c r="J6" s="333">
        <f>AVERAGE(H6,H7,H8,H9)</f>
        <v>1</v>
      </c>
      <c r="K6" s="400"/>
      <c r="L6" s="400"/>
      <c r="M6" s="115"/>
      <c r="N6" s="115"/>
    </row>
    <row r="7" spans="1:14" ht="96.45" customHeight="1">
      <c r="A7" s="417"/>
      <c r="B7" s="340"/>
      <c r="C7" s="129"/>
      <c r="D7" s="410"/>
      <c r="E7" s="45" t="s">
        <v>266</v>
      </c>
      <c r="F7" s="43" t="s">
        <v>267</v>
      </c>
      <c r="G7" s="38">
        <v>1</v>
      </c>
      <c r="H7" s="38">
        <v>1</v>
      </c>
      <c r="I7" s="333"/>
      <c r="J7" s="333"/>
      <c r="K7" s="400"/>
      <c r="L7" s="400"/>
      <c r="M7" s="115"/>
      <c r="N7" s="115"/>
    </row>
    <row r="8" spans="1:14" ht="41.4">
      <c r="A8" s="417"/>
      <c r="B8" s="340"/>
      <c r="C8" s="129"/>
      <c r="D8" s="410"/>
      <c r="E8" s="45" t="s">
        <v>268</v>
      </c>
      <c r="F8" s="43" t="s">
        <v>100</v>
      </c>
      <c r="G8" s="38">
        <v>1</v>
      </c>
      <c r="H8" s="38">
        <v>1</v>
      </c>
      <c r="I8" s="333"/>
      <c r="J8" s="333"/>
      <c r="K8" s="400"/>
      <c r="L8" s="400"/>
      <c r="M8" s="115"/>
      <c r="N8" s="115"/>
    </row>
    <row r="9" spans="1:14" ht="77.55" customHeight="1">
      <c r="A9" s="417"/>
      <c r="B9" s="340"/>
      <c r="C9" s="129"/>
      <c r="D9" s="410"/>
      <c r="E9" s="45" t="s">
        <v>269</v>
      </c>
      <c r="F9" s="43" t="s">
        <v>270</v>
      </c>
      <c r="G9" s="38">
        <v>1</v>
      </c>
      <c r="H9" s="38">
        <v>1</v>
      </c>
      <c r="I9" s="333"/>
      <c r="J9" s="333"/>
      <c r="K9" s="400"/>
      <c r="L9" s="400"/>
      <c r="M9" s="115"/>
      <c r="N9" s="115"/>
    </row>
    <row r="10" spans="1:14" ht="181.95" customHeight="1">
      <c r="A10" s="417"/>
      <c r="B10" s="340"/>
      <c r="C10" s="129"/>
      <c r="D10" s="410" t="s">
        <v>85</v>
      </c>
      <c r="E10" s="44" t="s">
        <v>271</v>
      </c>
      <c r="F10" s="37" t="s">
        <v>272</v>
      </c>
      <c r="G10" s="38">
        <v>1</v>
      </c>
      <c r="H10" s="38">
        <v>1</v>
      </c>
      <c r="I10" s="333">
        <f>AVERAGE(G10,G11)</f>
        <v>1</v>
      </c>
      <c r="J10" s="333">
        <f>AVERAGE(H10,H11)</f>
        <v>1</v>
      </c>
      <c r="K10" s="400"/>
      <c r="L10" s="400"/>
      <c r="M10" s="115"/>
      <c r="N10" s="115"/>
    </row>
    <row r="11" spans="1:14" ht="147.44999999999999" customHeight="1">
      <c r="A11" s="417"/>
      <c r="B11" s="340"/>
      <c r="C11" s="129"/>
      <c r="D11" s="410"/>
      <c r="E11" s="45" t="s">
        <v>273</v>
      </c>
      <c r="F11" s="37" t="s">
        <v>274</v>
      </c>
      <c r="G11" s="38">
        <v>1</v>
      </c>
      <c r="H11" s="38">
        <v>1</v>
      </c>
      <c r="I11" s="333"/>
      <c r="J11" s="333"/>
      <c r="K11" s="400"/>
      <c r="L11" s="400"/>
      <c r="M11" s="115"/>
      <c r="N11" s="115"/>
    </row>
    <row r="12" spans="1:14" ht="142.94999999999999" customHeight="1">
      <c r="A12" s="417"/>
      <c r="B12" s="340"/>
      <c r="C12" s="129"/>
      <c r="D12" s="143" t="s">
        <v>275</v>
      </c>
      <c r="E12" s="110" t="s">
        <v>276</v>
      </c>
      <c r="F12" s="37" t="s">
        <v>277</v>
      </c>
      <c r="G12" s="113">
        <v>1</v>
      </c>
      <c r="H12" s="113">
        <v>1</v>
      </c>
      <c r="I12" s="87">
        <f>G12</f>
        <v>1</v>
      </c>
      <c r="J12" s="87">
        <f>H12</f>
        <v>1</v>
      </c>
      <c r="K12" s="400"/>
      <c r="L12" s="400"/>
      <c r="M12" s="115"/>
      <c r="N12" s="115"/>
    </row>
    <row r="13" spans="1:14" ht="232.95" customHeight="1">
      <c r="A13" s="417"/>
      <c r="B13" s="340"/>
      <c r="C13" s="129"/>
      <c r="D13" s="410" t="s">
        <v>278</v>
      </c>
      <c r="E13" s="406" t="s">
        <v>279</v>
      </c>
      <c r="F13" s="44" t="s">
        <v>93</v>
      </c>
      <c r="G13" s="404">
        <v>1</v>
      </c>
      <c r="H13" s="404">
        <v>1</v>
      </c>
      <c r="I13" s="333">
        <f>G13</f>
        <v>1</v>
      </c>
      <c r="J13" s="333">
        <f>H13</f>
        <v>1</v>
      </c>
      <c r="K13" s="400"/>
      <c r="L13" s="400"/>
      <c r="M13" s="115"/>
      <c r="N13" s="115"/>
    </row>
    <row r="14" spans="1:14" ht="160.19999999999999" customHeight="1">
      <c r="A14" s="417"/>
      <c r="B14" s="340"/>
      <c r="C14" s="130"/>
      <c r="D14" s="410"/>
      <c r="E14" s="407"/>
      <c r="F14" s="45" t="s">
        <v>280</v>
      </c>
      <c r="G14" s="405"/>
      <c r="H14" s="405"/>
      <c r="I14" s="333"/>
      <c r="J14" s="333"/>
      <c r="K14" s="400"/>
      <c r="L14" s="400"/>
      <c r="M14" s="115"/>
      <c r="N14" s="115"/>
    </row>
    <row r="15" spans="1:14" ht="144" customHeight="1">
      <c r="A15" s="417"/>
      <c r="B15" s="340"/>
      <c r="C15" s="75" t="s">
        <v>65</v>
      </c>
      <c r="D15" s="125" t="s">
        <v>281</v>
      </c>
      <c r="E15" s="78" t="s">
        <v>282</v>
      </c>
      <c r="F15" s="45" t="s">
        <v>283</v>
      </c>
      <c r="G15" s="38">
        <v>1</v>
      </c>
      <c r="H15" s="38">
        <v>1</v>
      </c>
      <c r="I15" s="87">
        <f t="shared" ref="I15:J20" si="0">G15</f>
        <v>1</v>
      </c>
      <c r="J15" s="87">
        <f t="shared" si="0"/>
        <v>1</v>
      </c>
      <c r="K15" s="400"/>
      <c r="L15" s="400"/>
      <c r="M15" s="115"/>
      <c r="N15" s="115"/>
    </row>
    <row r="16" spans="1:14" ht="112.95" customHeight="1">
      <c r="A16" s="417"/>
      <c r="B16" s="340" t="s">
        <v>284</v>
      </c>
      <c r="C16" s="319"/>
      <c r="D16" s="125" t="s">
        <v>285</v>
      </c>
      <c r="E16" s="44" t="s">
        <v>286</v>
      </c>
      <c r="F16" s="37" t="s">
        <v>287</v>
      </c>
      <c r="G16" s="38">
        <v>1</v>
      </c>
      <c r="H16" s="38">
        <v>1</v>
      </c>
      <c r="I16" s="87">
        <f t="shared" si="0"/>
        <v>1</v>
      </c>
      <c r="J16" s="87">
        <f t="shared" si="0"/>
        <v>1</v>
      </c>
      <c r="K16" s="400">
        <f>AVERAGE(I16:I20)</f>
        <v>1</v>
      </c>
      <c r="L16" s="400">
        <f>AVERAGE(J16:J20)</f>
        <v>1</v>
      </c>
      <c r="M16" s="115"/>
      <c r="N16" s="115"/>
    </row>
    <row r="17" spans="1:14" ht="69" customHeight="1">
      <c r="A17" s="417"/>
      <c r="B17" s="340"/>
      <c r="C17" s="399"/>
      <c r="D17" s="125" t="s">
        <v>288</v>
      </c>
      <c r="E17" s="44" t="s">
        <v>289</v>
      </c>
      <c r="F17" s="37" t="s">
        <v>290</v>
      </c>
      <c r="G17" s="38">
        <v>1</v>
      </c>
      <c r="H17" s="38">
        <v>1</v>
      </c>
      <c r="I17" s="87">
        <f t="shared" si="0"/>
        <v>1</v>
      </c>
      <c r="J17" s="87">
        <f t="shared" si="0"/>
        <v>1</v>
      </c>
      <c r="K17" s="400"/>
      <c r="L17" s="400"/>
      <c r="M17" s="115"/>
      <c r="N17" s="115"/>
    </row>
    <row r="18" spans="1:14" ht="72" customHeight="1">
      <c r="A18" s="417"/>
      <c r="B18" s="340"/>
      <c r="C18" s="399"/>
      <c r="D18" s="125" t="s">
        <v>291</v>
      </c>
      <c r="E18" s="44" t="s">
        <v>292</v>
      </c>
      <c r="F18" s="37" t="s">
        <v>293</v>
      </c>
      <c r="G18" s="38">
        <v>1</v>
      </c>
      <c r="H18" s="38">
        <v>1</v>
      </c>
      <c r="I18" s="87">
        <f t="shared" si="0"/>
        <v>1</v>
      </c>
      <c r="J18" s="87">
        <f t="shared" si="0"/>
        <v>1</v>
      </c>
      <c r="K18" s="400"/>
      <c r="L18" s="400"/>
      <c r="M18" s="115"/>
      <c r="N18" s="115"/>
    </row>
    <row r="19" spans="1:14" ht="55.2">
      <c r="A19" s="417"/>
      <c r="B19" s="340"/>
      <c r="C19" s="399"/>
      <c r="D19" s="125" t="s">
        <v>294</v>
      </c>
      <c r="E19" s="45" t="s">
        <v>295</v>
      </c>
      <c r="F19" s="43" t="s">
        <v>296</v>
      </c>
      <c r="G19" s="38">
        <v>1</v>
      </c>
      <c r="H19" s="38">
        <v>1</v>
      </c>
      <c r="I19" s="87">
        <f t="shared" si="0"/>
        <v>1</v>
      </c>
      <c r="J19" s="87">
        <f t="shared" si="0"/>
        <v>1</v>
      </c>
      <c r="K19" s="400"/>
      <c r="L19" s="400"/>
      <c r="M19" s="115"/>
      <c r="N19" s="115"/>
    </row>
    <row r="20" spans="1:14" ht="112.95" customHeight="1">
      <c r="A20" s="417"/>
      <c r="B20" s="340"/>
      <c r="C20" s="320"/>
      <c r="D20" s="125" t="s">
        <v>297</v>
      </c>
      <c r="E20" s="44" t="s">
        <v>298</v>
      </c>
      <c r="F20" s="37" t="s">
        <v>299</v>
      </c>
      <c r="G20" s="38">
        <v>1</v>
      </c>
      <c r="H20" s="38">
        <v>1</v>
      </c>
      <c r="I20" s="87">
        <f t="shared" si="0"/>
        <v>1</v>
      </c>
      <c r="J20" s="87">
        <f t="shared" si="0"/>
        <v>1</v>
      </c>
      <c r="K20" s="400"/>
      <c r="L20" s="400"/>
      <c r="M20" s="115"/>
      <c r="N20" s="115"/>
    </row>
    <row r="21" spans="1:14" ht="214.95" customHeight="1">
      <c r="A21" s="417"/>
      <c r="B21" s="340" t="s">
        <v>300</v>
      </c>
      <c r="C21" s="319"/>
      <c r="D21" s="410" t="s">
        <v>95</v>
      </c>
      <c r="E21" s="44" t="s">
        <v>301</v>
      </c>
      <c r="F21" s="42" t="s">
        <v>97</v>
      </c>
      <c r="G21" s="38">
        <v>1</v>
      </c>
      <c r="H21" s="38">
        <v>1</v>
      </c>
      <c r="I21" s="333">
        <f>AVERAGE(G21,G22)</f>
        <v>1</v>
      </c>
      <c r="J21" s="333">
        <f>AVERAGE(H21,H22)</f>
        <v>1</v>
      </c>
      <c r="K21" s="400">
        <f>AVERAGE(I21:I26)</f>
        <v>1</v>
      </c>
      <c r="L21" s="400">
        <f>AVERAGE(J21:J26)</f>
        <v>1</v>
      </c>
      <c r="M21" s="115"/>
      <c r="N21" s="115"/>
    </row>
    <row r="22" spans="1:14" ht="220.95" customHeight="1">
      <c r="A22" s="417"/>
      <c r="B22" s="340"/>
      <c r="C22" s="399"/>
      <c r="D22" s="410"/>
      <c r="E22" s="44" t="s">
        <v>302</v>
      </c>
      <c r="F22" s="37" t="s">
        <v>303</v>
      </c>
      <c r="G22" s="38">
        <v>1</v>
      </c>
      <c r="H22" s="38">
        <v>1</v>
      </c>
      <c r="I22" s="333"/>
      <c r="J22" s="333"/>
      <c r="K22" s="400"/>
      <c r="L22" s="400"/>
      <c r="M22" s="115"/>
      <c r="N22" s="115"/>
    </row>
    <row r="23" spans="1:14" ht="41.4">
      <c r="A23" s="417"/>
      <c r="B23" s="340"/>
      <c r="C23" s="399"/>
      <c r="D23" s="410" t="s">
        <v>304</v>
      </c>
      <c r="E23" s="44" t="s">
        <v>305</v>
      </c>
      <c r="F23" s="42" t="s">
        <v>100</v>
      </c>
      <c r="G23" s="38">
        <v>1</v>
      </c>
      <c r="H23" s="38">
        <v>1</v>
      </c>
      <c r="I23" s="333">
        <f>AVERAGE(G23,G24)</f>
        <v>1</v>
      </c>
      <c r="J23" s="333">
        <f>AVERAGE(H23,H24)</f>
        <v>1</v>
      </c>
      <c r="K23" s="400"/>
      <c r="L23" s="400"/>
      <c r="M23" s="115"/>
      <c r="N23" s="115"/>
    </row>
    <row r="24" spans="1:14" ht="55.2">
      <c r="A24" s="417"/>
      <c r="B24" s="340"/>
      <c r="C24" s="399"/>
      <c r="D24" s="410"/>
      <c r="E24" s="44" t="s">
        <v>306</v>
      </c>
      <c r="F24" s="37" t="s">
        <v>307</v>
      </c>
      <c r="G24" s="38">
        <v>1</v>
      </c>
      <c r="H24" s="38">
        <v>1</v>
      </c>
      <c r="I24" s="333"/>
      <c r="J24" s="333"/>
      <c r="K24" s="400"/>
      <c r="L24" s="400"/>
      <c r="M24" s="115"/>
      <c r="N24" s="115"/>
    </row>
    <row r="25" spans="1:14" ht="55.2">
      <c r="A25" s="417"/>
      <c r="B25" s="340"/>
      <c r="C25" s="399"/>
      <c r="D25" s="410" t="s">
        <v>101</v>
      </c>
      <c r="E25" s="44" t="s">
        <v>308</v>
      </c>
      <c r="F25" s="43" t="s">
        <v>103</v>
      </c>
      <c r="G25" s="38">
        <v>1</v>
      </c>
      <c r="H25" s="38">
        <v>1</v>
      </c>
      <c r="I25" s="333">
        <f>AVERAGE(G25,G26)</f>
        <v>1</v>
      </c>
      <c r="J25" s="333">
        <f>AVERAGE(H25,H26)</f>
        <v>1</v>
      </c>
      <c r="K25" s="400"/>
      <c r="L25" s="400"/>
      <c r="M25" s="115"/>
      <c r="N25" s="115"/>
    </row>
    <row r="26" spans="1:14" ht="27.6">
      <c r="A26" s="417"/>
      <c r="B26" s="340"/>
      <c r="C26" s="320"/>
      <c r="D26" s="410"/>
      <c r="E26" s="44" t="s">
        <v>309</v>
      </c>
      <c r="F26" s="43" t="s">
        <v>310</v>
      </c>
      <c r="G26" s="38">
        <v>1</v>
      </c>
      <c r="H26" s="38">
        <v>1</v>
      </c>
      <c r="I26" s="333"/>
      <c r="J26" s="333"/>
      <c r="K26" s="400"/>
      <c r="L26" s="400"/>
      <c r="M26" s="115"/>
      <c r="N26" s="115"/>
    </row>
    <row r="27" spans="1:14" ht="96.6">
      <c r="A27" s="417"/>
      <c r="B27" s="340" t="s">
        <v>104</v>
      </c>
      <c r="C27" s="319"/>
      <c r="D27" s="410" t="s">
        <v>105</v>
      </c>
      <c r="E27" s="44" t="s">
        <v>311</v>
      </c>
      <c r="F27" s="37" t="s">
        <v>107</v>
      </c>
      <c r="G27" s="38">
        <v>1</v>
      </c>
      <c r="H27" s="38">
        <v>1</v>
      </c>
      <c r="I27" s="333">
        <f>AVERAGE(G27,G28)</f>
        <v>1</v>
      </c>
      <c r="J27" s="333">
        <f>AVERAGE(H27,H28)</f>
        <v>1</v>
      </c>
      <c r="K27" s="400">
        <f>AVERAGE(I27:I32)</f>
        <v>1</v>
      </c>
      <c r="L27" s="400">
        <f>AVERAGE(J27:J32)</f>
        <v>1</v>
      </c>
      <c r="M27" s="115"/>
      <c r="N27" s="115"/>
    </row>
    <row r="28" spans="1:14" ht="71.55" customHeight="1">
      <c r="A28" s="417"/>
      <c r="B28" s="340"/>
      <c r="C28" s="399"/>
      <c r="D28" s="410"/>
      <c r="E28" s="44" t="s">
        <v>312</v>
      </c>
      <c r="F28" s="37" t="s">
        <v>313</v>
      </c>
      <c r="G28" s="38">
        <v>1</v>
      </c>
      <c r="H28" s="38">
        <v>1</v>
      </c>
      <c r="I28" s="333"/>
      <c r="J28" s="333"/>
      <c r="K28" s="400"/>
      <c r="L28" s="400"/>
      <c r="M28" s="115"/>
      <c r="N28" s="115"/>
    </row>
    <row r="29" spans="1:14" ht="141" customHeight="1">
      <c r="A29" s="417"/>
      <c r="B29" s="340"/>
      <c r="C29" s="399"/>
      <c r="D29" s="125" t="s">
        <v>314</v>
      </c>
      <c r="E29" s="44" t="s">
        <v>315</v>
      </c>
      <c r="F29" s="37" t="s">
        <v>316</v>
      </c>
      <c r="G29" s="38">
        <v>1</v>
      </c>
      <c r="H29" s="38">
        <v>1</v>
      </c>
      <c r="I29" s="87">
        <f>G29</f>
        <v>1</v>
      </c>
      <c r="J29" s="87">
        <f>H29</f>
        <v>1</v>
      </c>
      <c r="K29" s="400"/>
      <c r="L29" s="400"/>
      <c r="M29" s="115"/>
      <c r="N29" s="115"/>
    </row>
    <row r="30" spans="1:14" ht="63.45" customHeight="1">
      <c r="A30" s="417"/>
      <c r="B30" s="340"/>
      <c r="C30" s="399"/>
      <c r="D30" s="410" t="s">
        <v>108</v>
      </c>
      <c r="E30" s="44" t="s">
        <v>317</v>
      </c>
      <c r="F30" s="37" t="s">
        <v>110</v>
      </c>
      <c r="G30" s="38">
        <v>1</v>
      </c>
      <c r="H30" s="38">
        <v>1</v>
      </c>
      <c r="I30" s="333">
        <f>AVERAGE(G30,G31)</f>
        <v>1</v>
      </c>
      <c r="J30" s="333">
        <f>AVERAGE(H30,H31)</f>
        <v>1</v>
      </c>
      <c r="K30" s="400"/>
      <c r="L30" s="400"/>
      <c r="M30" s="115"/>
      <c r="N30" s="115"/>
    </row>
    <row r="31" spans="1:14" ht="126" customHeight="1">
      <c r="A31" s="417"/>
      <c r="B31" s="340"/>
      <c r="C31" s="399"/>
      <c r="D31" s="410"/>
      <c r="E31" s="44" t="s">
        <v>318</v>
      </c>
      <c r="F31" s="37" t="s">
        <v>319</v>
      </c>
      <c r="G31" s="38">
        <v>1</v>
      </c>
      <c r="H31" s="38">
        <v>1</v>
      </c>
      <c r="I31" s="333"/>
      <c r="J31" s="333"/>
      <c r="K31" s="400"/>
      <c r="L31" s="400"/>
      <c r="M31" s="115"/>
      <c r="N31" s="115"/>
    </row>
    <row r="32" spans="1:14" ht="155.55000000000001" customHeight="1">
      <c r="A32" s="417"/>
      <c r="B32" s="340"/>
      <c r="C32" s="320"/>
      <c r="D32" s="125" t="s">
        <v>320</v>
      </c>
      <c r="E32" s="44" t="s">
        <v>321</v>
      </c>
      <c r="F32" s="43" t="s">
        <v>322</v>
      </c>
      <c r="G32" s="38">
        <v>1</v>
      </c>
      <c r="H32" s="38">
        <v>1</v>
      </c>
      <c r="I32" s="87">
        <f t="shared" ref="I32:I39" si="1">G32</f>
        <v>1</v>
      </c>
      <c r="J32" s="87">
        <f t="shared" ref="J32:J39" si="2">H32</f>
        <v>1</v>
      </c>
      <c r="K32" s="400"/>
      <c r="L32" s="400"/>
      <c r="M32" s="115"/>
      <c r="N32" s="115"/>
    </row>
    <row r="33" spans="1:14" ht="55.2">
      <c r="A33" s="417"/>
      <c r="B33" s="420" t="s">
        <v>323</v>
      </c>
      <c r="C33" s="412"/>
      <c r="D33" s="125" t="s">
        <v>324</v>
      </c>
      <c r="E33" s="44" t="s">
        <v>325</v>
      </c>
      <c r="F33" s="37" t="s">
        <v>326</v>
      </c>
      <c r="G33" s="38">
        <v>1</v>
      </c>
      <c r="H33" s="38">
        <v>1</v>
      </c>
      <c r="I33" s="87">
        <f t="shared" si="1"/>
        <v>1</v>
      </c>
      <c r="J33" s="87">
        <f t="shared" si="2"/>
        <v>1</v>
      </c>
      <c r="K33" s="400">
        <f>AVERAGE(I33:I35)</f>
        <v>1</v>
      </c>
      <c r="L33" s="400">
        <f>AVERAGE(J33:J35)</f>
        <v>1</v>
      </c>
      <c r="M33" s="115"/>
      <c r="N33" s="115"/>
    </row>
    <row r="34" spans="1:14" ht="55.2">
      <c r="A34" s="417"/>
      <c r="B34" s="420"/>
      <c r="C34" s="413"/>
      <c r="D34" s="125" t="s">
        <v>327</v>
      </c>
      <c r="E34" s="44" t="s">
        <v>328</v>
      </c>
      <c r="F34" s="37" t="s">
        <v>329</v>
      </c>
      <c r="G34" s="38">
        <v>1</v>
      </c>
      <c r="H34" s="38">
        <v>1</v>
      </c>
      <c r="I34" s="87">
        <f t="shared" si="1"/>
        <v>1</v>
      </c>
      <c r="J34" s="87">
        <f t="shared" si="2"/>
        <v>1</v>
      </c>
      <c r="K34" s="400"/>
      <c r="L34" s="400"/>
      <c r="M34" s="115"/>
      <c r="N34" s="115"/>
    </row>
    <row r="35" spans="1:14" ht="55.2">
      <c r="A35" s="417"/>
      <c r="B35" s="420"/>
      <c r="C35" s="414"/>
      <c r="D35" s="125" t="s">
        <v>330</v>
      </c>
      <c r="E35" s="44" t="s">
        <v>331</v>
      </c>
      <c r="F35" s="43" t="s">
        <v>332</v>
      </c>
      <c r="G35" s="38">
        <v>1</v>
      </c>
      <c r="H35" s="38">
        <v>1</v>
      </c>
      <c r="I35" s="87">
        <f t="shared" si="1"/>
        <v>1</v>
      </c>
      <c r="J35" s="87">
        <f t="shared" si="2"/>
        <v>1</v>
      </c>
      <c r="K35" s="400"/>
      <c r="L35" s="400"/>
      <c r="M35" s="115"/>
      <c r="N35" s="115"/>
    </row>
    <row r="36" spans="1:14" ht="82.8">
      <c r="A36" s="417"/>
      <c r="B36" s="348" t="s">
        <v>333</v>
      </c>
      <c r="C36" s="322"/>
      <c r="D36" s="67" t="s">
        <v>334</v>
      </c>
      <c r="E36" s="44" t="s">
        <v>335</v>
      </c>
      <c r="F36" s="37" t="s">
        <v>336</v>
      </c>
      <c r="G36" s="38">
        <v>1</v>
      </c>
      <c r="H36" s="38">
        <v>1</v>
      </c>
      <c r="I36" s="87">
        <f t="shared" si="1"/>
        <v>1</v>
      </c>
      <c r="J36" s="87">
        <f t="shared" si="2"/>
        <v>1</v>
      </c>
      <c r="K36" s="400">
        <f>AVERAGE(I36:I39)</f>
        <v>1</v>
      </c>
      <c r="L36" s="400">
        <f>AVERAGE(J36:J39)</f>
        <v>1</v>
      </c>
      <c r="M36" s="115"/>
      <c r="N36" s="115"/>
    </row>
    <row r="37" spans="1:14" ht="82.8">
      <c r="A37" s="417"/>
      <c r="B37" s="348"/>
      <c r="C37" s="322"/>
      <c r="D37" s="67" t="s">
        <v>337</v>
      </c>
      <c r="E37" s="44" t="s">
        <v>338</v>
      </c>
      <c r="F37" s="43" t="s">
        <v>339</v>
      </c>
      <c r="G37" s="38">
        <v>1</v>
      </c>
      <c r="H37" s="38">
        <v>1</v>
      </c>
      <c r="I37" s="87">
        <f t="shared" si="1"/>
        <v>1</v>
      </c>
      <c r="J37" s="87">
        <f t="shared" si="2"/>
        <v>1</v>
      </c>
      <c r="K37" s="400"/>
      <c r="L37" s="400"/>
      <c r="M37" s="115"/>
      <c r="N37" s="115"/>
    </row>
    <row r="38" spans="1:14" ht="69">
      <c r="A38" s="417"/>
      <c r="B38" s="348"/>
      <c r="C38" s="322"/>
      <c r="D38" s="67" t="s">
        <v>340</v>
      </c>
      <c r="E38" s="44" t="s">
        <v>341</v>
      </c>
      <c r="F38" s="37" t="s">
        <v>342</v>
      </c>
      <c r="G38" s="38">
        <v>1</v>
      </c>
      <c r="H38" s="38">
        <v>1</v>
      </c>
      <c r="I38" s="87">
        <f t="shared" si="1"/>
        <v>1</v>
      </c>
      <c r="J38" s="87">
        <f t="shared" si="2"/>
        <v>1</v>
      </c>
      <c r="K38" s="400"/>
      <c r="L38" s="400"/>
      <c r="M38" s="115"/>
      <c r="N38" s="115"/>
    </row>
    <row r="39" spans="1:14" ht="41.4">
      <c r="A39" s="418"/>
      <c r="B39" s="348"/>
      <c r="C39" s="323"/>
      <c r="D39" s="67" t="s">
        <v>343</v>
      </c>
      <c r="E39" s="44" t="s">
        <v>344</v>
      </c>
      <c r="F39" s="37" t="s">
        <v>342</v>
      </c>
      <c r="G39" s="38">
        <v>1</v>
      </c>
      <c r="H39" s="38">
        <v>1</v>
      </c>
      <c r="I39" s="87">
        <f t="shared" si="1"/>
        <v>1</v>
      </c>
      <c r="J39" s="87">
        <f t="shared" si="2"/>
        <v>1</v>
      </c>
      <c r="K39" s="400"/>
      <c r="L39" s="400"/>
      <c r="M39" s="115"/>
      <c r="N39" s="115"/>
    </row>
    <row r="40" spans="1:14" ht="222" customHeight="1">
      <c r="A40" s="344" t="s">
        <v>111</v>
      </c>
      <c r="B40" s="340" t="s">
        <v>112</v>
      </c>
      <c r="C40" s="75" t="s">
        <v>65</v>
      </c>
      <c r="D40" s="421" t="s">
        <v>113</v>
      </c>
      <c r="E40" s="78" t="s">
        <v>345</v>
      </c>
      <c r="F40" s="42" t="s">
        <v>346</v>
      </c>
      <c r="G40" s="38">
        <v>1</v>
      </c>
      <c r="H40" s="38">
        <v>1</v>
      </c>
      <c r="I40" s="333">
        <f>AVERAGE(G40,G41)</f>
        <v>1</v>
      </c>
      <c r="J40" s="333">
        <f>AVERAGE(H40,H41)</f>
        <v>1</v>
      </c>
      <c r="K40" s="400">
        <f>AVERAGE(I40:I59)</f>
        <v>1</v>
      </c>
      <c r="L40" s="400">
        <f>AVERAGE(J40:J59)</f>
        <v>1</v>
      </c>
      <c r="M40" s="115"/>
      <c r="N40" s="115"/>
    </row>
    <row r="41" spans="1:14" ht="190.2" customHeight="1">
      <c r="A41" s="344"/>
      <c r="B41" s="340"/>
      <c r="C41" s="319"/>
      <c r="D41" s="422"/>
      <c r="E41" s="45" t="s">
        <v>347</v>
      </c>
      <c r="F41" s="37" t="s">
        <v>348</v>
      </c>
      <c r="G41" s="38">
        <v>1</v>
      </c>
      <c r="H41" s="38">
        <v>1</v>
      </c>
      <c r="I41" s="333"/>
      <c r="J41" s="333"/>
      <c r="K41" s="400"/>
      <c r="L41" s="400"/>
      <c r="M41" s="115"/>
      <c r="N41" s="115"/>
    </row>
    <row r="42" spans="1:14" ht="169.95" customHeight="1">
      <c r="A42" s="344"/>
      <c r="B42" s="340"/>
      <c r="C42" s="399"/>
      <c r="D42" s="410" t="s">
        <v>116</v>
      </c>
      <c r="E42" s="44" t="s">
        <v>349</v>
      </c>
      <c r="F42" s="37" t="s">
        <v>118</v>
      </c>
      <c r="G42" s="38">
        <v>1</v>
      </c>
      <c r="H42" s="38">
        <v>1</v>
      </c>
      <c r="I42" s="333">
        <f>AVERAGE(G42,G43)</f>
        <v>1</v>
      </c>
      <c r="J42" s="333">
        <f>AVERAGE(H42,H43)</f>
        <v>1</v>
      </c>
      <c r="K42" s="400"/>
      <c r="L42" s="400"/>
      <c r="M42" s="115"/>
      <c r="N42" s="115"/>
    </row>
    <row r="43" spans="1:14" ht="170.55" customHeight="1">
      <c r="A43" s="344"/>
      <c r="B43" s="340"/>
      <c r="C43" s="399"/>
      <c r="D43" s="410"/>
      <c r="E43" s="45" t="s">
        <v>350</v>
      </c>
      <c r="F43" s="43" t="s">
        <v>351</v>
      </c>
      <c r="G43" s="38">
        <v>1</v>
      </c>
      <c r="H43" s="38">
        <v>1</v>
      </c>
      <c r="I43" s="333"/>
      <c r="J43" s="333"/>
      <c r="K43" s="400"/>
      <c r="L43" s="400"/>
      <c r="M43" s="115"/>
      <c r="N43" s="115"/>
    </row>
    <row r="44" spans="1:14" ht="237.45" customHeight="1">
      <c r="A44" s="344"/>
      <c r="B44" s="340"/>
      <c r="C44" s="320"/>
      <c r="D44" s="421" t="s">
        <v>352</v>
      </c>
      <c r="E44" s="44" t="s">
        <v>353</v>
      </c>
      <c r="F44" s="37" t="s">
        <v>121</v>
      </c>
      <c r="G44" s="38">
        <v>1</v>
      </c>
      <c r="H44" s="38">
        <v>1</v>
      </c>
      <c r="I44" s="333">
        <f>AVERAGE(G44,G45,G46)</f>
        <v>1</v>
      </c>
      <c r="J44" s="333">
        <f>AVERAGE(H44,H45,H46)</f>
        <v>1</v>
      </c>
      <c r="K44" s="400"/>
      <c r="L44" s="400"/>
      <c r="M44" s="115"/>
      <c r="N44" s="115"/>
    </row>
    <row r="45" spans="1:14" ht="41.4">
      <c r="A45" s="344"/>
      <c r="B45" s="340"/>
      <c r="C45" s="75" t="s">
        <v>65</v>
      </c>
      <c r="D45" s="423"/>
      <c r="E45" s="78" t="s">
        <v>354</v>
      </c>
      <c r="F45" s="42" t="s">
        <v>123</v>
      </c>
      <c r="G45" s="38">
        <v>1</v>
      </c>
      <c r="H45" s="38">
        <v>1</v>
      </c>
      <c r="I45" s="333"/>
      <c r="J45" s="333"/>
      <c r="K45" s="400"/>
      <c r="L45" s="400"/>
      <c r="M45" s="115"/>
      <c r="N45" s="115"/>
    </row>
    <row r="46" spans="1:14" ht="178.95" customHeight="1">
      <c r="A46" s="344"/>
      <c r="B46" s="340"/>
      <c r="C46" s="75" t="s">
        <v>65</v>
      </c>
      <c r="D46" s="422"/>
      <c r="E46" s="78" t="s">
        <v>355</v>
      </c>
      <c r="F46" s="43" t="s">
        <v>356</v>
      </c>
      <c r="G46" s="38">
        <v>1</v>
      </c>
      <c r="H46" s="38">
        <v>1</v>
      </c>
      <c r="I46" s="333"/>
      <c r="J46" s="333"/>
      <c r="K46" s="400"/>
      <c r="L46" s="400"/>
      <c r="M46" s="115"/>
      <c r="N46" s="115"/>
    </row>
    <row r="47" spans="1:14" ht="266.55" customHeight="1">
      <c r="A47" s="344"/>
      <c r="B47" s="340"/>
      <c r="C47" s="75" t="s">
        <v>65</v>
      </c>
      <c r="D47" s="410" t="s">
        <v>357</v>
      </c>
      <c r="E47" s="78" t="s">
        <v>358</v>
      </c>
      <c r="F47" s="37" t="s">
        <v>359</v>
      </c>
      <c r="G47" s="38">
        <v>1</v>
      </c>
      <c r="H47" s="38">
        <v>1</v>
      </c>
      <c r="I47" s="333">
        <f>AVERAGE(G47,G48,G49,G50,G51,G52,G53)</f>
        <v>1</v>
      </c>
      <c r="J47" s="333">
        <f>AVERAGE(H53,H52,H51,H50,H49,H48,H47)</f>
        <v>1</v>
      </c>
      <c r="K47" s="400"/>
      <c r="L47" s="400"/>
      <c r="M47" s="115"/>
      <c r="N47" s="115"/>
    </row>
    <row r="48" spans="1:14" ht="41.4">
      <c r="A48" s="344"/>
      <c r="B48" s="340"/>
      <c r="C48" s="75" t="s">
        <v>65</v>
      </c>
      <c r="D48" s="410"/>
      <c r="E48" s="78" t="s">
        <v>360</v>
      </c>
      <c r="F48" s="37" t="s">
        <v>128</v>
      </c>
      <c r="G48" s="38">
        <v>1</v>
      </c>
      <c r="H48" s="38">
        <v>1</v>
      </c>
      <c r="I48" s="333"/>
      <c r="J48" s="333"/>
      <c r="K48" s="400"/>
      <c r="L48" s="400"/>
      <c r="M48" s="115"/>
      <c r="N48" s="115"/>
    </row>
    <row r="49" spans="1:14" ht="181.95" customHeight="1">
      <c r="A49" s="344"/>
      <c r="B49" s="340"/>
      <c r="C49" s="75" t="s">
        <v>65</v>
      </c>
      <c r="D49" s="410"/>
      <c r="E49" s="78" t="s">
        <v>361</v>
      </c>
      <c r="F49" s="37" t="s">
        <v>362</v>
      </c>
      <c r="G49" s="38">
        <v>1</v>
      </c>
      <c r="H49" s="38">
        <v>1</v>
      </c>
      <c r="I49" s="333"/>
      <c r="J49" s="333"/>
      <c r="K49" s="400"/>
      <c r="L49" s="400"/>
      <c r="M49" s="115"/>
      <c r="N49" s="115"/>
    </row>
    <row r="50" spans="1:14" ht="69">
      <c r="A50" s="344"/>
      <c r="B50" s="340"/>
      <c r="C50" s="75" t="s">
        <v>65</v>
      </c>
      <c r="D50" s="410"/>
      <c r="E50" s="78" t="s">
        <v>363</v>
      </c>
      <c r="F50" s="37" t="s">
        <v>364</v>
      </c>
      <c r="G50" s="38">
        <v>1</v>
      </c>
      <c r="H50" s="38">
        <v>1</v>
      </c>
      <c r="I50" s="333"/>
      <c r="J50" s="333"/>
      <c r="K50" s="400"/>
      <c r="L50" s="400"/>
      <c r="M50" s="115"/>
      <c r="N50" s="115"/>
    </row>
    <row r="51" spans="1:14" ht="55.2">
      <c r="A51" s="344"/>
      <c r="B51" s="340"/>
      <c r="C51" s="319"/>
      <c r="D51" s="410"/>
      <c r="E51" s="45" t="s">
        <v>365</v>
      </c>
      <c r="F51" s="37" t="s">
        <v>366</v>
      </c>
      <c r="G51" s="38">
        <v>1</v>
      </c>
      <c r="H51" s="38">
        <v>1</v>
      </c>
      <c r="I51" s="333"/>
      <c r="J51" s="333"/>
      <c r="K51" s="400"/>
      <c r="L51" s="400"/>
      <c r="M51" s="115"/>
      <c r="N51" s="115"/>
    </row>
    <row r="52" spans="1:14" ht="136.19999999999999" customHeight="1">
      <c r="A52" s="344"/>
      <c r="B52" s="340"/>
      <c r="C52" s="399"/>
      <c r="D52" s="410"/>
      <c r="E52" s="45" t="s">
        <v>367</v>
      </c>
      <c r="F52" s="43" t="s">
        <v>368</v>
      </c>
      <c r="G52" s="38">
        <v>1</v>
      </c>
      <c r="H52" s="38">
        <v>1</v>
      </c>
      <c r="I52" s="333"/>
      <c r="J52" s="333"/>
      <c r="K52" s="400"/>
      <c r="L52" s="400"/>
      <c r="M52" s="115"/>
      <c r="N52" s="115"/>
    </row>
    <row r="53" spans="1:14" ht="44.55" customHeight="1">
      <c r="A53" s="344"/>
      <c r="B53" s="340"/>
      <c r="C53" s="320"/>
      <c r="D53" s="410"/>
      <c r="E53" s="45" t="s">
        <v>369</v>
      </c>
      <c r="F53" s="43" t="s">
        <v>332</v>
      </c>
      <c r="G53" s="38">
        <v>1</v>
      </c>
      <c r="H53" s="38">
        <v>1</v>
      </c>
      <c r="I53" s="333"/>
      <c r="J53" s="333"/>
      <c r="K53" s="400"/>
      <c r="L53" s="400"/>
      <c r="M53" s="115"/>
      <c r="N53" s="115"/>
    </row>
    <row r="54" spans="1:14" ht="264.45" customHeight="1">
      <c r="A54" s="344"/>
      <c r="B54" s="340"/>
      <c r="C54" s="75" t="s">
        <v>65</v>
      </c>
      <c r="D54" s="410" t="s">
        <v>133</v>
      </c>
      <c r="E54" s="78" t="s">
        <v>370</v>
      </c>
      <c r="F54" s="37" t="s">
        <v>371</v>
      </c>
      <c r="G54" s="38">
        <v>1</v>
      </c>
      <c r="H54" s="38">
        <v>1</v>
      </c>
      <c r="I54" s="333">
        <f>AVERAGE(G54,G55,G56,G57)</f>
        <v>1</v>
      </c>
      <c r="J54" s="333">
        <f>AVERAGE(H54,H55,H56,H57)</f>
        <v>1</v>
      </c>
      <c r="K54" s="400"/>
      <c r="L54" s="400"/>
      <c r="M54" s="115"/>
      <c r="N54" s="115"/>
    </row>
    <row r="55" spans="1:14" ht="107.55" customHeight="1">
      <c r="A55" s="344"/>
      <c r="B55" s="340"/>
      <c r="C55" s="75" t="s">
        <v>65</v>
      </c>
      <c r="D55" s="410"/>
      <c r="E55" s="78" t="s">
        <v>372</v>
      </c>
      <c r="F55" s="37" t="s">
        <v>373</v>
      </c>
      <c r="G55" s="38">
        <v>1</v>
      </c>
      <c r="H55" s="38">
        <v>1</v>
      </c>
      <c r="I55" s="333"/>
      <c r="J55" s="333"/>
      <c r="K55" s="400"/>
      <c r="L55" s="400"/>
      <c r="M55" s="115"/>
      <c r="N55" s="115"/>
    </row>
    <row r="56" spans="1:14" ht="82.8">
      <c r="A56" s="344"/>
      <c r="B56" s="340"/>
      <c r="C56" s="75" t="s">
        <v>65</v>
      </c>
      <c r="D56" s="410"/>
      <c r="E56" s="78" t="s">
        <v>374</v>
      </c>
      <c r="F56" s="37" t="s">
        <v>375</v>
      </c>
      <c r="G56" s="38">
        <v>1</v>
      </c>
      <c r="H56" s="38">
        <v>1</v>
      </c>
      <c r="I56" s="333"/>
      <c r="J56" s="333"/>
      <c r="K56" s="400"/>
      <c r="L56" s="400"/>
      <c r="M56" s="115"/>
      <c r="N56" s="115"/>
    </row>
    <row r="57" spans="1:14" ht="174.45" customHeight="1">
      <c r="A57" s="344"/>
      <c r="B57" s="340"/>
      <c r="C57" s="75" t="s">
        <v>65</v>
      </c>
      <c r="D57" s="410"/>
      <c r="E57" s="78" t="s">
        <v>376</v>
      </c>
      <c r="F57" s="37" t="s">
        <v>377</v>
      </c>
      <c r="G57" s="38">
        <v>1</v>
      </c>
      <c r="H57" s="38">
        <v>1</v>
      </c>
      <c r="I57" s="333"/>
      <c r="J57" s="333"/>
      <c r="K57" s="400"/>
      <c r="L57" s="400"/>
      <c r="M57" s="115"/>
      <c r="N57" s="115"/>
    </row>
    <row r="58" spans="1:14" ht="41.4">
      <c r="A58" s="344"/>
      <c r="B58" s="340"/>
      <c r="C58" s="319"/>
      <c r="D58" s="125" t="s">
        <v>378</v>
      </c>
      <c r="E58" s="44" t="s">
        <v>379</v>
      </c>
      <c r="F58" s="37" t="s">
        <v>332</v>
      </c>
      <c r="G58" s="38">
        <v>1</v>
      </c>
      <c r="H58" s="38">
        <v>1</v>
      </c>
      <c r="I58" s="87">
        <f>G58</f>
        <v>1</v>
      </c>
      <c r="J58" s="87">
        <f>H58</f>
        <v>1</v>
      </c>
      <c r="K58" s="400"/>
      <c r="L58" s="400"/>
      <c r="M58" s="115"/>
      <c r="N58" s="115"/>
    </row>
    <row r="59" spans="1:14" ht="99" customHeight="1">
      <c r="A59" s="344"/>
      <c r="B59" s="340"/>
      <c r="C59" s="320"/>
      <c r="D59" s="67" t="s">
        <v>380</v>
      </c>
      <c r="E59" s="44" t="s">
        <v>381</v>
      </c>
      <c r="F59" s="37" t="s">
        <v>382</v>
      </c>
      <c r="G59" s="38">
        <v>1</v>
      </c>
      <c r="H59" s="38">
        <v>1</v>
      </c>
      <c r="I59" s="87">
        <f>G59</f>
        <v>1</v>
      </c>
      <c r="J59" s="87">
        <f>H59</f>
        <v>1</v>
      </c>
      <c r="K59" s="400"/>
      <c r="L59" s="400"/>
      <c r="M59" s="115"/>
      <c r="N59" s="115"/>
    </row>
    <row r="60" spans="1:14" ht="127.2" customHeight="1">
      <c r="A60" s="344"/>
      <c r="B60" s="340" t="s">
        <v>138</v>
      </c>
      <c r="C60" s="319"/>
      <c r="D60" s="410" t="s">
        <v>383</v>
      </c>
      <c r="E60" s="44" t="s">
        <v>384</v>
      </c>
      <c r="F60" s="37" t="s">
        <v>141</v>
      </c>
      <c r="G60" s="38">
        <v>1</v>
      </c>
      <c r="H60" s="38">
        <v>1</v>
      </c>
      <c r="I60" s="333">
        <f>AVERAGE(G60,G61)</f>
        <v>1</v>
      </c>
      <c r="J60" s="333">
        <f>AVERAGE(H60,H61)</f>
        <v>1</v>
      </c>
      <c r="K60" s="400">
        <f>AVERAGE(I60:I67)</f>
        <v>1</v>
      </c>
      <c r="L60" s="400">
        <f>AVERAGE(J60:J67)</f>
        <v>1</v>
      </c>
      <c r="M60" s="115"/>
      <c r="N60" s="115"/>
    </row>
    <row r="61" spans="1:14" ht="283.2" customHeight="1">
      <c r="A61" s="344"/>
      <c r="B61" s="340"/>
      <c r="C61" s="399"/>
      <c r="D61" s="410"/>
      <c r="E61" s="44" t="s">
        <v>385</v>
      </c>
      <c r="F61" s="37" t="s">
        <v>386</v>
      </c>
      <c r="G61" s="38">
        <v>1</v>
      </c>
      <c r="H61" s="38">
        <v>1</v>
      </c>
      <c r="I61" s="333"/>
      <c r="J61" s="333"/>
      <c r="K61" s="400"/>
      <c r="L61" s="400"/>
      <c r="M61" s="115"/>
      <c r="N61" s="115"/>
    </row>
    <row r="62" spans="1:14" ht="41.4">
      <c r="A62" s="344"/>
      <c r="B62" s="340"/>
      <c r="C62" s="399"/>
      <c r="D62" s="67" t="s">
        <v>387</v>
      </c>
      <c r="E62" s="44" t="s">
        <v>388</v>
      </c>
      <c r="F62" s="37" t="s">
        <v>332</v>
      </c>
      <c r="G62" s="38">
        <v>1</v>
      </c>
      <c r="H62" s="38">
        <v>1</v>
      </c>
      <c r="I62" s="87">
        <f>G62</f>
        <v>1</v>
      </c>
      <c r="J62" s="87">
        <f>H62</f>
        <v>1</v>
      </c>
      <c r="K62" s="400"/>
      <c r="L62" s="400"/>
      <c r="M62" s="115"/>
      <c r="N62" s="115"/>
    </row>
    <row r="63" spans="1:14" ht="63.45" customHeight="1">
      <c r="A63" s="344"/>
      <c r="B63" s="340"/>
      <c r="C63" s="399"/>
      <c r="D63" s="411" t="s">
        <v>389</v>
      </c>
      <c r="E63" s="44" t="s">
        <v>390</v>
      </c>
      <c r="F63" s="37" t="s">
        <v>391</v>
      </c>
      <c r="G63" s="38">
        <v>1</v>
      </c>
      <c r="H63" s="38">
        <v>1</v>
      </c>
      <c r="I63" s="333">
        <f>AVERAGE(G63,G64,G65)</f>
        <v>1</v>
      </c>
      <c r="J63" s="333">
        <f>AVERAGE(H63,H64,H65)</f>
        <v>1</v>
      </c>
      <c r="K63" s="400"/>
      <c r="L63" s="400"/>
      <c r="M63" s="115"/>
      <c r="N63" s="115"/>
    </row>
    <row r="64" spans="1:14" ht="55.2">
      <c r="A64" s="344"/>
      <c r="B64" s="340"/>
      <c r="C64" s="399"/>
      <c r="D64" s="411"/>
      <c r="E64" s="44" t="s">
        <v>392</v>
      </c>
      <c r="F64" s="37" t="s">
        <v>393</v>
      </c>
      <c r="G64" s="38">
        <v>1</v>
      </c>
      <c r="H64" s="38">
        <v>1</v>
      </c>
      <c r="I64" s="333"/>
      <c r="J64" s="333"/>
      <c r="K64" s="400"/>
      <c r="L64" s="400"/>
      <c r="M64" s="115"/>
      <c r="N64" s="115"/>
    </row>
    <row r="65" spans="1:14" ht="48" customHeight="1">
      <c r="A65" s="344"/>
      <c r="B65" s="340"/>
      <c r="C65" s="399"/>
      <c r="D65" s="411"/>
      <c r="E65" s="44" t="s">
        <v>394</v>
      </c>
      <c r="F65" s="37" t="s">
        <v>395</v>
      </c>
      <c r="G65" s="38">
        <v>1</v>
      </c>
      <c r="H65" s="38">
        <v>1</v>
      </c>
      <c r="I65" s="333"/>
      <c r="J65" s="333"/>
      <c r="K65" s="400"/>
      <c r="L65" s="400"/>
      <c r="M65" s="115"/>
      <c r="N65" s="115"/>
    </row>
    <row r="66" spans="1:14" ht="88.95" customHeight="1">
      <c r="A66" s="344"/>
      <c r="B66" s="340"/>
      <c r="C66" s="399"/>
      <c r="D66" s="67" t="s">
        <v>396</v>
      </c>
      <c r="E66" s="44" t="s">
        <v>397</v>
      </c>
      <c r="F66" s="37" t="s">
        <v>398</v>
      </c>
      <c r="G66" s="38">
        <v>1</v>
      </c>
      <c r="H66" s="38">
        <v>1</v>
      </c>
      <c r="I66" s="87">
        <f>G66</f>
        <v>1</v>
      </c>
      <c r="J66" s="87">
        <f>H66</f>
        <v>1</v>
      </c>
      <c r="K66" s="400"/>
      <c r="L66" s="400"/>
      <c r="M66" s="115"/>
      <c r="N66" s="115"/>
    </row>
    <row r="67" spans="1:14" ht="55.2">
      <c r="A67" s="344"/>
      <c r="B67" s="340"/>
      <c r="C67" s="320"/>
      <c r="D67" s="67" t="s">
        <v>399</v>
      </c>
      <c r="E67" s="44" t="s">
        <v>400</v>
      </c>
      <c r="F67" s="37" t="s">
        <v>332</v>
      </c>
      <c r="G67" s="38">
        <v>1</v>
      </c>
      <c r="H67" s="38">
        <v>1</v>
      </c>
      <c r="I67" s="87">
        <f>G67</f>
        <v>1</v>
      </c>
      <c r="J67" s="87">
        <f>H67</f>
        <v>1</v>
      </c>
      <c r="K67" s="400"/>
      <c r="L67" s="400"/>
      <c r="M67" s="115"/>
      <c r="N67" s="115"/>
    </row>
    <row r="68" spans="1:14" ht="127.2" customHeight="1">
      <c r="A68" s="344"/>
      <c r="B68" s="348" t="s">
        <v>142</v>
      </c>
      <c r="C68" s="321"/>
      <c r="D68" s="67" t="s">
        <v>143</v>
      </c>
      <c r="E68" s="79" t="s">
        <v>401</v>
      </c>
      <c r="F68" s="37" t="s">
        <v>402</v>
      </c>
      <c r="G68" s="329"/>
      <c r="H68" s="330"/>
      <c r="I68" s="335"/>
      <c r="J68" s="336"/>
      <c r="K68" s="401">
        <f>AVERAGE(I70,I73,I75,I76)</f>
        <v>1</v>
      </c>
      <c r="L68" s="401">
        <f>AVERAGE(J70,J73,J75,J76)</f>
        <v>1</v>
      </c>
      <c r="M68" s="115"/>
      <c r="N68" s="115"/>
    </row>
    <row r="69" spans="1:14" ht="41.4">
      <c r="A69" s="344"/>
      <c r="B69" s="348"/>
      <c r="C69" s="322"/>
      <c r="D69" s="67" t="s">
        <v>145</v>
      </c>
      <c r="E69" s="79" t="s">
        <v>403</v>
      </c>
      <c r="F69" s="37" t="s">
        <v>404</v>
      </c>
      <c r="G69" s="331"/>
      <c r="H69" s="332"/>
      <c r="I69" s="337"/>
      <c r="J69" s="338"/>
      <c r="K69" s="402"/>
      <c r="L69" s="402"/>
      <c r="M69" s="115"/>
      <c r="N69" s="115"/>
    </row>
    <row r="70" spans="1:14" ht="144.44999999999999" customHeight="1">
      <c r="A70" s="344"/>
      <c r="B70" s="348"/>
      <c r="C70" s="322"/>
      <c r="D70" s="410" t="s">
        <v>405</v>
      </c>
      <c r="E70" s="44" t="s">
        <v>406</v>
      </c>
      <c r="F70" s="37" t="s">
        <v>407</v>
      </c>
      <c r="G70" s="38">
        <v>1</v>
      </c>
      <c r="H70" s="38">
        <v>1</v>
      </c>
      <c r="I70" s="333">
        <f>AVERAGE(G70,G71,G72)</f>
        <v>1</v>
      </c>
      <c r="J70" s="333">
        <f>AVERAGE(H70,H71,H72)</f>
        <v>1</v>
      </c>
      <c r="K70" s="402"/>
      <c r="L70" s="402"/>
      <c r="M70" s="115"/>
      <c r="N70" s="115"/>
    </row>
    <row r="71" spans="1:14" ht="85.95" customHeight="1">
      <c r="A71" s="344"/>
      <c r="B71" s="348"/>
      <c r="C71" s="322"/>
      <c r="D71" s="410"/>
      <c r="E71" s="44" t="s">
        <v>408</v>
      </c>
      <c r="F71" s="37" t="s">
        <v>409</v>
      </c>
      <c r="G71" s="38">
        <v>1</v>
      </c>
      <c r="H71" s="38">
        <v>1</v>
      </c>
      <c r="I71" s="333"/>
      <c r="J71" s="333"/>
      <c r="K71" s="402"/>
      <c r="L71" s="402"/>
      <c r="M71" s="115"/>
      <c r="N71" s="115"/>
    </row>
    <row r="72" spans="1:14" ht="55.2">
      <c r="A72" s="344"/>
      <c r="B72" s="348"/>
      <c r="C72" s="322"/>
      <c r="D72" s="410"/>
      <c r="E72" s="44" t="s">
        <v>410</v>
      </c>
      <c r="F72" s="37" t="s">
        <v>411</v>
      </c>
      <c r="G72" s="38">
        <v>1</v>
      </c>
      <c r="H72" s="38">
        <v>1</v>
      </c>
      <c r="I72" s="333"/>
      <c r="J72" s="333"/>
      <c r="K72" s="402"/>
      <c r="L72" s="402"/>
      <c r="M72" s="115"/>
      <c r="N72" s="115"/>
    </row>
    <row r="73" spans="1:14" ht="41.4">
      <c r="A73" s="344"/>
      <c r="B73" s="348"/>
      <c r="C73" s="322"/>
      <c r="D73" s="410" t="s">
        <v>412</v>
      </c>
      <c r="E73" s="45" t="s">
        <v>413</v>
      </c>
      <c r="F73" s="43" t="s">
        <v>332</v>
      </c>
      <c r="G73" s="38">
        <v>1</v>
      </c>
      <c r="H73" s="38">
        <v>1</v>
      </c>
      <c r="I73" s="333">
        <f>AVERAGE(G73,G74)</f>
        <v>1</v>
      </c>
      <c r="J73" s="333">
        <f>AVERAGE(H73,H74)</f>
        <v>1</v>
      </c>
      <c r="K73" s="402"/>
      <c r="L73" s="402"/>
      <c r="M73" s="115"/>
      <c r="N73" s="115"/>
    </row>
    <row r="74" spans="1:14" ht="54.45" customHeight="1">
      <c r="A74" s="344"/>
      <c r="B74" s="348"/>
      <c r="C74" s="323"/>
      <c r="D74" s="410"/>
      <c r="E74" s="45" t="s">
        <v>414</v>
      </c>
      <c r="F74" s="43" t="s">
        <v>415</v>
      </c>
      <c r="G74" s="38">
        <v>1</v>
      </c>
      <c r="H74" s="38">
        <v>1</v>
      </c>
      <c r="I74" s="333"/>
      <c r="J74" s="333"/>
      <c r="K74" s="402"/>
      <c r="L74" s="402"/>
      <c r="M74" s="115"/>
      <c r="N74" s="115"/>
    </row>
    <row r="75" spans="1:14" ht="100.95" customHeight="1">
      <c r="A75" s="344"/>
      <c r="B75" s="348"/>
      <c r="C75" s="75" t="s">
        <v>65</v>
      </c>
      <c r="D75" s="67" t="s">
        <v>416</v>
      </c>
      <c r="E75" s="78" t="s">
        <v>417</v>
      </c>
      <c r="F75" s="37" t="s">
        <v>418</v>
      </c>
      <c r="G75" s="38">
        <v>1</v>
      </c>
      <c r="H75" s="38">
        <v>1</v>
      </c>
      <c r="I75" s="87">
        <f t="shared" ref="I75:J80" si="3">G75</f>
        <v>1</v>
      </c>
      <c r="J75" s="87">
        <f t="shared" si="3"/>
        <v>1</v>
      </c>
      <c r="K75" s="402"/>
      <c r="L75" s="402"/>
      <c r="M75" s="115"/>
      <c r="N75" s="115"/>
    </row>
    <row r="76" spans="1:14" ht="75" customHeight="1">
      <c r="A76" s="344"/>
      <c r="B76" s="348"/>
      <c r="C76" s="321"/>
      <c r="D76" s="67" t="s">
        <v>419</v>
      </c>
      <c r="E76" s="44" t="s">
        <v>420</v>
      </c>
      <c r="F76" s="37" t="s">
        <v>421</v>
      </c>
      <c r="G76" s="38">
        <v>1</v>
      </c>
      <c r="H76" s="38">
        <v>1</v>
      </c>
      <c r="I76" s="87">
        <f t="shared" si="3"/>
        <v>1</v>
      </c>
      <c r="J76" s="87">
        <f t="shared" si="3"/>
        <v>1</v>
      </c>
      <c r="K76" s="402"/>
      <c r="L76" s="402"/>
      <c r="M76" s="115"/>
      <c r="N76" s="115"/>
    </row>
    <row r="77" spans="1:14" ht="183.45" customHeight="1">
      <c r="A77" s="344"/>
      <c r="B77" s="348"/>
      <c r="C77" s="323"/>
      <c r="D77" s="67" t="s">
        <v>422</v>
      </c>
      <c r="E77" s="79" t="s">
        <v>89</v>
      </c>
      <c r="F77" s="37" t="s">
        <v>423</v>
      </c>
      <c r="G77" s="327"/>
      <c r="H77" s="328"/>
      <c r="I77" s="111"/>
      <c r="J77" s="112"/>
      <c r="K77" s="403"/>
      <c r="L77" s="403"/>
      <c r="M77" s="115"/>
      <c r="N77" s="115"/>
    </row>
    <row r="78" spans="1:14" ht="165.45" customHeight="1">
      <c r="A78" s="344"/>
      <c r="B78" s="348" t="s">
        <v>424</v>
      </c>
      <c r="C78" s="75" t="s">
        <v>65</v>
      </c>
      <c r="D78" s="67" t="s">
        <v>425</v>
      </c>
      <c r="E78" s="78" t="s">
        <v>426</v>
      </c>
      <c r="F78" s="37" t="s">
        <v>427</v>
      </c>
      <c r="G78" s="38">
        <v>1</v>
      </c>
      <c r="H78" s="38">
        <v>1</v>
      </c>
      <c r="I78" s="87">
        <f t="shared" si="3"/>
        <v>1</v>
      </c>
      <c r="J78" s="87">
        <f t="shared" si="3"/>
        <v>1</v>
      </c>
      <c r="K78" s="400">
        <f>AVERAGE(I78:I93)</f>
        <v>1</v>
      </c>
      <c r="L78" s="400">
        <f>AVERAGE(J78:J93)</f>
        <v>1</v>
      </c>
      <c r="M78" s="115"/>
      <c r="N78" s="115"/>
    </row>
    <row r="79" spans="1:14" ht="144" customHeight="1">
      <c r="A79" s="344"/>
      <c r="B79" s="348"/>
      <c r="C79" s="321"/>
      <c r="D79" s="67" t="s">
        <v>428</v>
      </c>
      <c r="E79" s="44" t="s">
        <v>429</v>
      </c>
      <c r="F79" s="37" t="s">
        <v>430</v>
      </c>
      <c r="G79" s="38">
        <v>1</v>
      </c>
      <c r="H79" s="38">
        <v>1</v>
      </c>
      <c r="I79" s="87">
        <f t="shared" si="3"/>
        <v>1</v>
      </c>
      <c r="J79" s="87">
        <f t="shared" si="3"/>
        <v>1</v>
      </c>
      <c r="K79" s="400"/>
      <c r="L79" s="400"/>
      <c r="M79" s="115"/>
      <c r="N79" s="115"/>
    </row>
    <row r="80" spans="1:14" ht="27.6">
      <c r="A80" s="344"/>
      <c r="B80" s="348"/>
      <c r="C80" s="323"/>
      <c r="D80" s="67" t="s">
        <v>431</v>
      </c>
      <c r="E80" s="44" t="s">
        <v>432</v>
      </c>
      <c r="F80" s="37" t="s">
        <v>332</v>
      </c>
      <c r="G80" s="38">
        <v>1</v>
      </c>
      <c r="H80" s="38">
        <v>1</v>
      </c>
      <c r="I80" s="87">
        <f t="shared" si="3"/>
        <v>1</v>
      </c>
      <c r="J80" s="87">
        <f t="shared" si="3"/>
        <v>1</v>
      </c>
      <c r="K80" s="400"/>
      <c r="L80" s="400"/>
      <c r="M80" s="115"/>
      <c r="N80" s="115"/>
    </row>
    <row r="81" spans="1:14" ht="165.45" customHeight="1">
      <c r="A81" s="344"/>
      <c r="B81" s="348"/>
      <c r="C81" s="75" t="s">
        <v>65</v>
      </c>
      <c r="D81" s="410" t="s">
        <v>153</v>
      </c>
      <c r="E81" s="78" t="s">
        <v>433</v>
      </c>
      <c r="F81" s="37" t="s">
        <v>434</v>
      </c>
      <c r="G81" s="38">
        <v>1</v>
      </c>
      <c r="H81" s="38">
        <v>1</v>
      </c>
      <c r="I81" s="333">
        <f>AVERAGE(G81,G82,G83)</f>
        <v>1</v>
      </c>
      <c r="J81" s="333">
        <f>AVERAGE(H81,H82,H83)</f>
        <v>1</v>
      </c>
      <c r="K81" s="400"/>
      <c r="L81" s="400"/>
      <c r="M81" s="115"/>
      <c r="N81" s="115"/>
    </row>
    <row r="82" spans="1:14" ht="27.6">
      <c r="A82" s="344"/>
      <c r="B82" s="348"/>
      <c r="C82" s="321"/>
      <c r="D82" s="410"/>
      <c r="E82" s="44" t="s">
        <v>435</v>
      </c>
      <c r="F82" s="163" t="s">
        <v>436</v>
      </c>
      <c r="G82" s="38">
        <v>1</v>
      </c>
      <c r="H82" s="38">
        <v>1</v>
      </c>
      <c r="I82" s="333"/>
      <c r="J82" s="333"/>
      <c r="K82" s="400"/>
      <c r="L82" s="400"/>
      <c r="M82" s="115"/>
      <c r="N82" s="115"/>
    </row>
    <row r="83" spans="1:14" ht="41.4">
      <c r="A83" s="344"/>
      <c r="B83" s="348"/>
      <c r="C83" s="322"/>
      <c r="D83" s="410"/>
      <c r="E83" s="44" t="s">
        <v>437</v>
      </c>
      <c r="F83" s="37" t="s">
        <v>438</v>
      </c>
      <c r="G83" s="38">
        <v>1</v>
      </c>
      <c r="H83" s="38">
        <v>1</v>
      </c>
      <c r="I83" s="333"/>
      <c r="J83" s="333"/>
      <c r="K83" s="400"/>
      <c r="L83" s="400"/>
      <c r="M83" s="115"/>
      <c r="N83" s="115"/>
    </row>
    <row r="84" spans="1:14" ht="106.2" customHeight="1">
      <c r="A84" s="344"/>
      <c r="B84" s="348"/>
      <c r="C84" s="322"/>
      <c r="D84" s="67" t="s">
        <v>439</v>
      </c>
      <c r="E84" s="45" t="s">
        <v>440</v>
      </c>
      <c r="F84" s="43" t="s">
        <v>441</v>
      </c>
      <c r="G84" s="38">
        <v>1</v>
      </c>
      <c r="H84" s="38">
        <v>1</v>
      </c>
      <c r="I84" s="87">
        <f t="shared" ref="I84:J86" si="4">G84</f>
        <v>1</v>
      </c>
      <c r="J84" s="87">
        <f t="shared" si="4"/>
        <v>1</v>
      </c>
      <c r="K84" s="400"/>
      <c r="L84" s="400"/>
      <c r="M84" s="115"/>
      <c r="N84" s="115"/>
    </row>
    <row r="85" spans="1:14" ht="27.6">
      <c r="A85" s="344"/>
      <c r="B85" s="348"/>
      <c r="C85" s="322"/>
      <c r="D85" s="67" t="s">
        <v>442</v>
      </c>
      <c r="E85" s="44" t="s">
        <v>443</v>
      </c>
      <c r="F85" s="163" t="s">
        <v>332</v>
      </c>
      <c r="G85" s="38">
        <v>1</v>
      </c>
      <c r="H85" s="38">
        <v>1</v>
      </c>
      <c r="I85" s="87">
        <f t="shared" si="4"/>
        <v>1</v>
      </c>
      <c r="J85" s="87">
        <f t="shared" si="4"/>
        <v>1</v>
      </c>
      <c r="K85" s="400"/>
      <c r="L85" s="400"/>
      <c r="M85" s="115"/>
      <c r="N85" s="115"/>
    </row>
    <row r="86" spans="1:14" ht="41.4">
      <c r="A86" s="344"/>
      <c r="B86" s="348"/>
      <c r="C86" s="322"/>
      <c r="D86" s="67" t="s">
        <v>444</v>
      </c>
      <c r="E86" s="44" t="s">
        <v>445</v>
      </c>
      <c r="F86" s="37" t="s">
        <v>332</v>
      </c>
      <c r="G86" s="38">
        <v>1</v>
      </c>
      <c r="H86" s="38">
        <v>1</v>
      </c>
      <c r="I86" s="87">
        <f t="shared" si="4"/>
        <v>1</v>
      </c>
      <c r="J86" s="87">
        <f t="shared" si="4"/>
        <v>1</v>
      </c>
      <c r="K86" s="400"/>
      <c r="L86" s="400"/>
      <c r="M86" s="115"/>
      <c r="N86" s="115"/>
    </row>
    <row r="87" spans="1:14" ht="41.4">
      <c r="A87" s="344"/>
      <c r="B87" s="348"/>
      <c r="C87" s="322"/>
      <c r="D87" s="411" t="s">
        <v>446</v>
      </c>
      <c r="E87" s="44" t="s">
        <v>447</v>
      </c>
      <c r="F87" s="37" t="s">
        <v>332</v>
      </c>
      <c r="G87" s="38">
        <v>1</v>
      </c>
      <c r="H87" s="38">
        <v>1</v>
      </c>
      <c r="I87" s="333">
        <f>AVERAGE(G87,G88,G89)</f>
        <v>1</v>
      </c>
      <c r="J87" s="333">
        <f>AVERAGE(H87,H88,H89)</f>
        <v>1</v>
      </c>
      <c r="K87" s="400"/>
      <c r="L87" s="400"/>
      <c r="M87" s="115"/>
      <c r="N87" s="115"/>
    </row>
    <row r="88" spans="1:14" ht="27.6">
      <c r="A88" s="344"/>
      <c r="B88" s="348"/>
      <c r="C88" s="322"/>
      <c r="D88" s="411"/>
      <c r="E88" s="44" t="s">
        <v>448</v>
      </c>
      <c r="F88" s="37" t="s">
        <v>332</v>
      </c>
      <c r="G88" s="38">
        <v>1</v>
      </c>
      <c r="H88" s="38">
        <v>1</v>
      </c>
      <c r="I88" s="333"/>
      <c r="J88" s="333"/>
      <c r="K88" s="400"/>
      <c r="L88" s="400"/>
      <c r="M88" s="115"/>
      <c r="N88" s="115"/>
    </row>
    <row r="89" spans="1:14" ht="27.6">
      <c r="A89" s="344"/>
      <c r="B89" s="348"/>
      <c r="C89" s="322"/>
      <c r="D89" s="411"/>
      <c r="E89" s="44" t="s">
        <v>449</v>
      </c>
      <c r="F89" s="37" t="s">
        <v>332</v>
      </c>
      <c r="G89" s="38">
        <v>1</v>
      </c>
      <c r="H89" s="38">
        <v>1</v>
      </c>
      <c r="I89" s="333"/>
      <c r="J89" s="333"/>
      <c r="K89" s="400"/>
      <c r="L89" s="400"/>
      <c r="M89" s="115"/>
      <c r="N89" s="115"/>
    </row>
    <row r="90" spans="1:14" ht="180" customHeight="1">
      <c r="A90" s="344"/>
      <c r="B90" s="348"/>
      <c r="C90" s="322"/>
      <c r="D90" s="67" t="s">
        <v>450</v>
      </c>
      <c r="E90" s="44" t="s">
        <v>451</v>
      </c>
      <c r="F90" s="37" t="s">
        <v>452</v>
      </c>
      <c r="G90" s="38">
        <v>1</v>
      </c>
      <c r="H90" s="38">
        <v>1</v>
      </c>
      <c r="I90" s="87">
        <f>G90</f>
        <v>1</v>
      </c>
      <c r="J90" s="87">
        <f>H90</f>
        <v>1</v>
      </c>
      <c r="K90" s="400"/>
      <c r="L90" s="400"/>
      <c r="M90" s="115"/>
      <c r="N90" s="115"/>
    </row>
    <row r="91" spans="1:14" ht="102" customHeight="1">
      <c r="A91" s="344"/>
      <c r="B91" s="348"/>
      <c r="C91" s="322"/>
      <c r="D91" s="410" t="s">
        <v>156</v>
      </c>
      <c r="E91" s="44" t="s">
        <v>453</v>
      </c>
      <c r="F91" s="42" t="s">
        <v>454</v>
      </c>
      <c r="G91" s="38">
        <v>1</v>
      </c>
      <c r="H91" s="38">
        <v>1</v>
      </c>
      <c r="I91" s="333">
        <f>AVERAGE(G91,G92)</f>
        <v>1</v>
      </c>
      <c r="J91" s="333">
        <f>AVERAGE(H91,H92)</f>
        <v>1</v>
      </c>
      <c r="K91" s="400"/>
      <c r="L91" s="400"/>
      <c r="M91" s="115"/>
      <c r="N91" s="115"/>
    </row>
    <row r="92" spans="1:14" ht="79.2" customHeight="1">
      <c r="A92" s="344"/>
      <c r="B92" s="348"/>
      <c r="C92" s="322"/>
      <c r="D92" s="410"/>
      <c r="E92" s="44" t="s">
        <v>455</v>
      </c>
      <c r="F92" s="43" t="s">
        <v>456</v>
      </c>
      <c r="G92" s="38">
        <v>1</v>
      </c>
      <c r="H92" s="38">
        <v>1</v>
      </c>
      <c r="I92" s="333"/>
      <c r="J92" s="333"/>
      <c r="K92" s="400"/>
      <c r="L92" s="400"/>
      <c r="M92" s="115"/>
      <c r="N92" s="115"/>
    </row>
    <row r="93" spans="1:14" ht="84.45" customHeight="1">
      <c r="A93" s="344"/>
      <c r="B93" s="348"/>
      <c r="C93" s="323"/>
      <c r="D93" s="67" t="s">
        <v>457</v>
      </c>
      <c r="E93" s="44" t="s">
        <v>458</v>
      </c>
      <c r="F93" s="37" t="s">
        <v>459</v>
      </c>
      <c r="G93" s="38">
        <v>1</v>
      </c>
      <c r="H93" s="38">
        <v>1</v>
      </c>
      <c r="I93" s="87">
        <f>G93</f>
        <v>1</v>
      </c>
      <c r="J93" s="87">
        <f>H93</f>
        <v>1</v>
      </c>
      <c r="K93" s="400"/>
      <c r="L93" s="400"/>
      <c r="M93" s="115"/>
      <c r="N93" s="115"/>
    </row>
    <row r="94" spans="1:14" ht="194.55" customHeight="1">
      <c r="A94" s="344"/>
      <c r="B94" s="340" t="s">
        <v>460</v>
      </c>
      <c r="C94" s="75" t="s">
        <v>65</v>
      </c>
      <c r="D94" s="410" t="s">
        <v>160</v>
      </c>
      <c r="E94" s="78" t="s">
        <v>461</v>
      </c>
      <c r="F94" s="44" t="s">
        <v>462</v>
      </c>
      <c r="G94" s="38">
        <v>1</v>
      </c>
      <c r="H94" s="38">
        <v>1</v>
      </c>
      <c r="I94" s="333">
        <f>AVERAGE(G94,G95,G96,G97)</f>
        <v>1</v>
      </c>
      <c r="J94" s="333">
        <f>AVERAGE(H94,H95,H96,H97)</f>
        <v>1</v>
      </c>
      <c r="K94" s="400">
        <f>AVERAGE(I98,I94)</f>
        <v>1</v>
      </c>
      <c r="L94" s="400">
        <f>AVERAGE(J98,J94)</f>
        <v>1</v>
      </c>
      <c r="M94" s="115"/>
      <c r="N94" s="115"/>
    </row>
    <row r="95" spans="1:14" ht="81" customHeight="1">
      <c r="A95" s="344"/>
      <c r="B95" s="340"/>
      <c r="C95" s="319"/>
      <c r="D95" s="410"/>
      <c r="E95" s="44" t="s">
        <v>463</v>
      </c>
      <c r="F95" s="37" t="s">
        <v>464</v>
      </c>
      <c r="G95" s="38">
        <v>1</v>
      </c>
      <c r="H95" s="38">
        <v>1</v>
      </c>
      <c r="I95" s="333"/>
      <c r="J95" s="333"/>
      <c r="K95" s="400"/>
      <c r="L95" s="400"/>
      <c r="M95" s="115"/>
      <c r="N95" s="115"/>
    </row>
    <row r="96" spans="1:14" ht="41.4">
      <c r="A96" s="344"/>
      <c r="B96" s="340"/>
      <c r="C96" s="399"/>
      <c r="D96" s="410"/>
      <c r="E96" s="44" t="s">
        <v>465</v>
      </c>
      <c r="F96" s="37" t="s">
        <v>466</v>
      </c>
      <c r="G96" s="38">
        <v>1</v>
      </c>
      <c r="H96" s="38">
        <v>1</v>
      </c>
      <c r="I96" s="333"/>
      <c r="J96" s="333"/>
      <c r="K96" s="400"/>
      <c r="L96" s="400"/>
      <c r="M96" s="115"/>
      <c r="N96" s="115"/>
    </row>
    <row r="97" spans="1:14" ht="27.6">
      <c r="A97" s="344"/>
      <c r="B97" s="340"/>
      <c r="C97" s="399"/>
      <c r="D97" s="410"/>
      <c r="E97" s="44" t="s">
        <v>467</v>
      </c>
      <c r="F97" s="37" t="s">
        <v>468</v>
      </c>
      <c r="G97" s="38">
        <v>1</v>
      </c>
      <c r="H97" s="38">
        <v>1</v>
      </c>
      <c r="I97" s="333"/>
      <c r="J97" s="333"/>
      <c r="K97" s="400"/>
      <c r="L97" s="400"/>
      <c r="M97" s="115"/>
      <c r="N97" s="115"/>
    </row>
    <row r="98" spans="1:14" ht="55.2">
      <c r="A98" s="344"/>
      <c r="B98" s="340"/>
      <c r="C98" s="399"/>
      <c r="D98" s="411" t="s">
        <v>469</v>
      </c>
      <c r="E98" s="44" t="s">
        <v>470</v>
      </c>
      <c r="F98" s="43" t="s">
        <v>468</v>
      </c>
      <c r="G98" s="38">
        <v>1</v>
      </c>
      <c r="H98" s="38">
        <v>1</v>
      </c>
      <c r="I98" s="333">
        <f>AVERAGE(G98,G99)</f>
        <v>1</v>
      </c>
      <c r="J98" s="333">
        <f>AVERAGE(H98,H99)</f>
        <v>1</v>
      </c>
      <c r="K98" s="400"/>
      <c r="L98" s="400"/>
      <c r="M98" s="115"/>
      <c r="N98" s="115"/>
    </row>
    <row r="99" spans="1:14" ht="41.4">
      <c r="A99" s="344"/>
      <c r="B99" s="340"/>
      <c r="C99" s="320"/>
      <c r="D99" s="411"/>
      <c r="E99" s="44" t="s">
        <v>471</v>
      </c>
      <c r="F99" s="43" t="s">
        <v>468</v>
      </c>
      <c r="G99" s="38">
        <v>1</v>
      </c>
      <c r="H99" s="38">
        <v>1</v>
      </c>
      <c r="I99" s="333"/>
      <c r="J99" s="333"/>
      <c r="K99" s="400"/>
      <c r="L99" s="400"/>
      <c r="M99" s="115"/>
      <c r="N99" s="115"/>
    </row>
    <row r="100" spans="1:14" ht="130.19999999999999" customHeight="1">
      <c r="A100" s="344"/>
      <c r="B100" s="340" t="s">
        <v>163</v>
      </c>
      <c r="C100" s="75" t="s">
        <v>65</v>
      </c>
      <c r="D100" s="410" t="s">
        <v>164</v>
      </c>
      <c r="E100" s="78" t="s">
        <v>472</v>
      </c>
      <c r="F100" s="44" t="s">
        <v>473</v>
      </c>
      <c r="G100" s="38">
        <v>1</v>
      </c>
      <c r="H100" s="38">
        <v>1</v>
      </c>
      <c r="I100" s="333">
        <f>AVERAGE(G100,G101)</f>
        <v>1</v>
      </c>
      <c r="J100" s="333">
        <f>AVERAGE(H100,H101)</f>
        <v>1</v>
      </c>
      <c r="K100" s="400">
        <f>AVERAGE(I100,I102,I104,I105)</f>
        <v>1</v>
      </c>
      <c r="L100" s="400">
        <f>AVERAGE(J105,J104,J102,J100)</f>
        <v>1</v>
      </c>
      <c r="M100" s="115"/>
      <c r="N100" s="115"/>
    </row>
    <row r="101" spans="1:14" ht="41.4">
      <c r="A101" s="344"/>
      <c r="B101" s="340"/>
      <c r="C101" s="319"/>
      <c r="D101" s="410"/>
      <c r="E101" s="44" t="s">
        <v>474</v>
      </c>
      <c r="F101" s="37" t="s">
        <v>475</v>
      </c>
      <c r="G101" s="38">
        <v>1</v>
      </c>
      <c r="H101" s="38">
        <v>1</v>
      </c>
      <c r="I101" s="333"/>
      <c r="J101" s="333"/>
      <c r="K101" s="400"/>
      <c r="L101" s="400"/>
      <c r="M101" s="115"/>
      <c r="N101" s="115"/>
    </row>
    <row r="102" spans="1:14" ht="41.4">
      <c r="A102" s="344"/>
      <c r="B102" s="340"/>
      <c r="C102" s="399"/>
      <c r="D102" s="411" t="s">
        <v>476</v>
      </c>
      <c r="E102" s="45" t="s">
        <v>477</v>
      </c>
      <c r="F102" s="37" t="s">
        <v>332</v>
      </c>
      <c r="G102" s="38">
        <v>1</v>
      </c>
      <c r="H102" s="38">
        <v>1</v>
      </c>
      <c r="I102" s="333">
        <f>AVERAGE(G102,G103)</f>
        <v>1</v>
      </c>
      <c r="J102" s="333">
        <f>AVERAGE(H102,H103)</f>
        <v>1</v>
      </c>
      <c r="K102" s="400"/>
      <c r="L102" s="400"/>
      <c r="M102" s="115"/>
      <c r="N102" s="115"/>
    </row>
    <row r="103" spans="1:14" ht="55.2">
      <c r="A103" s="344"/>
      <c r="B103" s="340"/>
      <c r="C103" s="399"/>
      <c r="D103" s="411"/>
      <c r="E103" s="44" t="s">
        <v>478</v>
      </c>
      <c r="F103" s="37" t="s">
        <v>332</v>
      </c>
      <c r="G103" s="38">
        <v>1</v>
      </c>
      <c r="H103" s="38">
        <v>1</v>
      </c>
      <c r="I103" s="333"/>
      <c r="J103" s="333"/>
      <c r="K103" s="400"/>
      <c r="L103" s="400"/>
      <c r="M103" s="115"/>
      <c r="N103" s="115"/>
    </row>
    <row r="104" spans="1:14" ht="41.4">
      <c r="A104" s="344"/>
      <c r="B104" s="340"/>
      <c r="C104" s="399"/>
      <c r="D104" s="67" t="s">
        <v>479</v>
      </c>
      <c r="E104" s="44" t="s">
        <v>480</v>
      </c>
      <c r="F104" s="37" t="s">
        <v>481</v>
      </c>
      <c r="G104" s="38">
        <v>1</v>
      </c>
      <c r="H104" s="38">
        <v>1</v>
      </c>
      <c r="I104" s="87">
        <f t="shared" ref="I104:J106" si="5">G104</f>
        <v>1</v>
      </c>
      <c r="J104" s="87">
        <f t="shared" si="5"/>
        <v>1</v>
      </c>
      <c r="K104" s="400"/>
      <c r="L104" s="400"/>
      <c r="M104" s="115"/>
      <c r="N104" s="115"/>
    </row>
    <row r="105" spans="1:14" ht="167.55" customHeight="1">
      <c r="A105" s="344"/>
      <c r="B105" s="340"/>
      <c r="C105" s="320"/>
      <c r="D105" s="125" t="s">
        <v>167</v>
      </c>
      <c r="E105" s="44" t="s">
        <v>482</v>
      </c>
      <c r="F105" s="44" t="s">
        <v>483</v>
      </c>
      <c r="G105" s="38">
        <v>1</v>
      </c>
      <c r="H105" s="38">
        <v>1</v>
      </c>
      <c r="I105" s="87">
        <f t="shared" si="5"/>
        <v>1</v>
      </c>
      <c r="J105" s="87">
        <f t="shared" si="5"/>
        <v>1</v>
      </c>
      <c r="K105" s="400"/>
      <c r="L105" s="400"/>
      <c r="M105" s="115"/>
      <c r="N105" s="115"/>
    </row>
    <row r="106" spans="1:14" ht="27.6">
      <c r="A106" s="341" t="s">
        <v>170</v>
      </c>
      <c r="B106" s="348" t="s">
        <v>484</v>
      </c>
      <c r="C106" s="49"/>
      <c r="D106" s="67" t="s">
        <v>485</v>
      </c>
      <c r="E106" s="44" t="s">
        <v>486</v>
      </c>
      <c r="F106" s="37" t="s">
        <v>332</v>
      </c>
      <c r="G106" s="38">
        <v>1</v>
      </c>
      <c r="H106" s="38">
        <v>1</v>
      </c>
      <c r="I106" s="87">
        <f t="shared" si="5"/>
        <v>1</v>
      </c>
      <c r="J106" s="87">
        <f t="shared" si="5"/>
        <v>1</v>
      </c>
      <c r="K106" s="400">
        <f>AVERAGE(I106:I110)</f>
        <v>1</v>
      </c>
      <c r="L106" s="400">
        <f>AVERAGE(J106:J110)</f>
        <v>1</v>
      </c>
      <c r="M106" s="115"/>
      <c r="N106" s="115"/>
    </row>
    <row r="107" spans="1:14" ht="103.2" customHeight="1">
      <c r="A107" s="341"/>
      <c r="B107" s="348"/>
      <c r="C107" s="75" t="s">
        <v>65</v>
      </c>
      <c r="D107" s="410" t="s">
        <v>172</v>
      </c>
      <c r="E107" s="78" t="s">
        <v>487</v>
      </c>
      <c r="F107" s="44" t="s">
        <v>488</v>
      </c>
      <c r="G107" s="38">
        <v>1</v>
      </c>
      <c r="H107" s="38">
        <v>1</v>
      </c>
      <c r="I107" s="333">
        <f>AVERAGE(G107,G108)</f>
        <v>1</v>
      </c>
      <c r="J107" s="333">
        <f>AVERAGE(H107,H108)</f>
        <v>1</v>
      </c>
      <c r="K107" s="400"/>
      <c r="L107" s="400"/>
      <c r="M107" s="115"/>
      <c r="N107" s="115"/>
    </row>
    <row r="108" spans="1:14" ht="55.2">
      <c r="A108" s="341"/>
      <c r="B108" s="348"/>
      <c r="C108" s="321"/>
      <c r="D108" s="410"/>
      <c r="E108" s="44" t="s">
        <v>489</v>
      </c>
      <c r="F108" s="37" t="s">
        <v>332</v>
      </c>
      <c r="G108" s="38">
        <v>1</v>
      </c>
      <c r="H108" s="38">
        <v>1</v>
      </c>
      <c r="I108" s="333"/>
      <c r="J108" s="333"/>
      <c r="K108" s="400"/>
      <c r="L108" s="400"/>
      <c r="M108" s="115"/>
      <c r="N108" s="115"/>
    </row>
    <row r="109" spans="1:14" ht="41.4">
      <c r="A109" s="341"/>
      <c r="B109" s="348"/>
      <c r="C109" s="322"/>
      <c r="D109" s="410" t="s">
        <v>490</v>
      </c>
      <c r="E109" s="45" t="s">
        <v>491</v>
      </c>
      <c r="F109" s="37" t="s">
        <v>332</v>
      </c>
      <c r="G109" s="38">
        <v>1</v>
      </c>
      <c r="H109" s="38">
        <v>1</v>
      </c>
      <c r="I109" s="333">
        <f>AVERAGE(G109,G110)</f>
        <v>1</v>
      </c>
      <c r="J109" s="333">
        <f>AVERAGE(H109,H110)</f>
        <v>1</v>
      </c>
      <c r="K109" s="400"/>
      <c r="L109" s="400"/>
      <c r="M109" s="115"/>
      <c r="N109" s="115"/>
    </row>
    <row r="110" spans="1:14" ht="52.2" customHeight="1">
      <c r="A110" s="341"/>
      <c r="B110" s="348"/>
      <c r="C110" s="323"/>
      <c r="D110" s="410"/>
      <c r="E110" s="45" t="s">
        <v>492</v>
      </c>
      <c r="F110" s="37" t="s">
        <v>332</v>
      </c>
      <c r="G110" s="38">
        <v>1</v>
      </c>
      <c r="H110" s="38">
        <v>1</v>
      </c>
      <c r="I110" s="333"/>
      <c r="J110" s="333"/>
      <c r="K110" s="400"/>
      <c r="L110" s="400"/>
      <c r="M110" s="115"/>
      <c r="N110" s="115"/>
    </row>
    <row r="111" spans="1:14" ht="81" customHeight="1">
      <c r="A111" s="341"/>
      <c r="B111" s="319" t="s">
        <v>175</v>
      </c>
      <c r="C111" s="39"/>
      <c r="D111" s="410" t="s">
        <v>176</v>
      </c>
      <c r="E111" s="44" t="s">
        <v>493</v>
      </c>
      <c r="F111" s="44" t="s">
        <v>178</v>
      </c>
      <c r="G111" s="38">
        <v>1</v>
      </c>
      <c r="H111" s="38">
        <v>1</v>
      </c>
      <c r="I111" s="333">
        <f>AVERAGE(G111,G112)</f>
        <v>1</v>
      </c>
      <c r="J111" s="333">
        <f>AVERAGE(H111,H112)</f>
        <v>1</v>
      </c>
      <c r="K111" s="401">
        <f>AVERAGE(I111:I123)</f>
        <v>1</v>
      </c>
      <c r="L111" s="401">
        <f>AVERAGE(J111:J123)</f>
        <v>1</v>
      </c>
      <c r="M111" s="115"/>
      <c r="N111" s="115"/>
    </row>
    <row r="112" spans="1:14" ht="91.95" customHeight="1">
      <c r="A112" s="341"/>
      <c r="B112" s="399"/>
      <c r="C112" s="75" t="s">
        <v>65</v>
      </c>
      <c r="D112" s="410"/>
      <c r="E112" s="78" t="s">
        <v>494</v>
      </c>
      <c r="F112" s="37" t="s">
        <v>495</v>
      </c>
      <c r="G112" s="38">
        <v>1</v>
      </c>
      <c r="H112" s="38">
        <v>1</v>
      </c>
      <c r="I112" s="333"/>
      <c r="J112" s="333"/>
      <c r="K112" s="402"/>
      <c r="L112" s="402"/>
      <c r="M112" s="115"/>
      <c r="N112" s="115"/>
    </row>
    <row r="113" spans="1:14" ht="41.4">
      <c r="A113" s="341"/>
      <c r="B113" s="399"/>
      <c r="C113" s="319"/>
      <c r="D113" s="67" t="s">
        <v>496</v>
      </c>
      <c r="E113" s="44" t="s">
        <v>497</v>
      </c>
      <c r="F113" s="43" t="s">
        <v>332</v>
      </c>
      <c r="G113" s="38">
        <v>1</v>
      </c>
      <c r="H113" s="38">
        <v>1</v>
      </c>
      <c r="I113" s="87">
        <f>G113</f>
        <v>1</v>
      </c>
      <c r="J113" s="87">
        <f>H113</f>
        <v>1</v>
      </c>
      <c r="K113" s="402"/>
      <c r="L113" s="402"/>
      <c r="M113" s="115"/>
      <c r="N113" s="115"/>
    </row>
    <row r="114" spans="1:14" ht="27.6">
      <c r="A114" s="341"/>
      <c r="B114" s="399"/>
      <c r="C114" s="399"/>
      <c r="D114" s="410" t="s">
        <v>498</v>
      </c>
      <c r="E114" s="44" t="s">
        <v>499</v>
      </c>
      <c r="F114" s="44" t="s">
        <v>181</v>
      </c>
      <c r="G114" s="38">
        <v>1</v>
      </c>
      <c r="H114" s="38">
        <v>1</v>
      </c>
      <c r="I114" s="333">
        <f>AVERAGE(G114,G115,G116)</f>
        <v>1</v>
      </c>
      <c r="J114" s="333">
        <f>AVERAGE(H114,H115,H116)</f>
        <v>1</v>
      </c>
      <c r="K114" s="402"/>
      <c r="L114" s="402"/>
      <c r="M114" s="115"/>
      <c r="N114" s="115"/>
    </row>
    <row r="115" spans="1:14" ht="27.6">
      <c r="A115" s="341"/>
      <c r="B115" s="399"/>
      <c r="C115" s="399"/>
      <c r="D115" s="410"/>
      <c r="E115" s="44" t="s">
        <v>500</v>
      </c>
      <c r="F115" s="37" t="s">
        <v>501</v>
      </c>
      <c r="G115" s="38">
        <v>1</v>
      </c>
      <c r="H115" s="38">
        <v>1</v>
      </c>
      <c r="I115" s="333"/>
      <c r="J115" s="333"/>
      <c r="K115" s="402"/>
      <c r="L115" s="402"/>
      <c r="M115" s="115"/>
      <c r="N115" s="115"/>
    </row>
    <row r="116" spans="1:14" ht="69" customHeight="1">
      <c r="A116" s="341"/>
      <c r="B116" s="399"/>
      <c r="C116" s="320"/>
      <c r="D116" s="410"/>
      <c r="E116" s="44" t="s">
        <v>502</v>
      </c>
      <c r="F116" s="37" t="s">
        <v>503</v>
      </c>
      <c r="G116" s="38">
        <v>1</v>
      </c>
      <c r="H116" s="38">
        <v>1</v>
      </c>
      <c r="I116" s="333"/>
      <c r="J116" s="333"/>
      <c r="K116" s="402"/>
      <c r="L116" s="402"/>
      <c r="M116" s="115"/>
      <c r="N116" s="115"/>
    </row>
    <row r="117" spans="1:14" ht="180" customHeight="1">
      <c r="A117" s="341"/>
      <c r="B117" s="399"/>
      <c r="C117" s="75" t="s">
        <v>65</v>
      </c>
      <c r="D117" s="125" t="s">
        <v>504</v>
      </c>
      <c r="E117" s="78" t="s">
        <v>505</v>
      </c>
      <c r="F117" s="44" t="s">
        <v>506</v>
      </c>
      <c r="G117" s="38">
        <v>1</v>
      </c>
      <c r="H117" s="38">
        <v>1</v>
      </c>
      <c r="I117" s="87">
        <f>G117</f>
        <v>1</v>
      </c>
      <c r="J117" s="87">
        <f>H117</f>
        <v>1</v>
      </c>
      <c r="K117" s="402"/>
      <c r="L117" s="402"/>
      <c r="M117" s="115"/>
      <c r="N117" s="115"/>
    </row>
    <row r="118" spans="1:14" ht="164.55" customHeight="1">
      <c r="A118" s="341"/>
      <c r="B118" s="399"/>
      <c r="C118" s="319"/>
      <c r="D118" s="67" t="s">
        <v>507</v>
      </c>
      <c r="E118" s="44" t="s">
        <v>508</v>
      </c>
      <c r="F118" s="37" t="s">
        <v>509</v>
      </c>
      <c r="G118" s="38">
        <v>1</v>
      </c>
      <c r="H118" s="38">
        <v>1</v>
      </c>
      <c r="I118" s="87">
        <f>G118</f>
        <v>1</v>
      </c>
      <c r="J118" s="87">
        <f>H118</f>
        <v>1</v>
      </c>
      <c r="K118" s="402"/>
      <c r="L118" s="402"/>
      <c r="M118" s="115"/>
      <c r="N118" s="115"/>
    </row>
    <row r="119" spans="1:14" ht="74.55" customHeight="1">
      <c r="A119" s="341"/>
      <c r="B119" s="399"/>
      <c r="C119" s="399"/>
      <c r="D119" s="415" t="s">
        <v>510</v>
      </c>
      <c r="E119" s="44" t="s">
        <v>511</v>
      </c>
      <c r="F119" s="37" t="s">
        <v>512</v>
      </c>
      <c r="G119" s="38">
        <v>1</v>
      </c>
      <c r="H119" s="38">
        <v>1</v>
      </c>
      <c r="I119" s="333">
        <f>AVERAGE(G119,G120)</f>
        <v>1</v>
      </c>
      <c r="J119" s="333">
        <f>AVERAGE(H119,H120)</f>
        <v>1</v>
      </c>
      <c r="K119" s="402"/>
      <c r="L119" s="402"/>
      <c r="M119" s="115"/>
      <c r="N119" s="115"/>
    </row>
    <row r="120" spans="1:14" ht="41.4">
      <c r="A120" s="341"/>
      <c r="B120" s="399"/>
      <c r="C120" s="399"/>
      <c r="D120" s="415"/>
      <c r="E120" s="44" t="s">
        <v>513</v>
      </c>
      <c r="F120" s="37" t="s">
        <v>332</v>
      </c>
      <c r="G120" s="38">
        <v>1</v>
      </c>
      <c r="H120" s="38">
        <v>1</v>
      </c>
      <c r="I120" s="333"/>
      <c r="J120" s="333"/>
      <c r="K120" s="402"/>
      <c r="L120" s="402"/>
      <c r="M120" s="115"/>
      <c r="N120" s="115"/>
    </row>
    <row r="121" spans="1:14" ht="101.55" customHeight="1">
      <c r="A121" s="341"/>
      <c r="B121" s="399"/>
      <c r="C121" s="399"/>
      <c r="D121" s="125" t="s">
        <v>514</v>
      </c>
      <c r="E121" s="45" t="s">
        <v>515</v>
      </c>
      <c r="F121" s="43" t="s">
        <v>516</v>
      </c>
      <c r="G121" s="38">
        <v>1</v>
      </c>
      <c r="H121" s="38">
        <v>1</v>
      </c>
      <c r="I121" s="87">
        <f>G121</f>
        <v>1</v>
      </c>
      <c r="J121" s="87">
        <f>H121</f>
        <v>1</v>
      </c>
      <c r="K121" s="402"/>
      <c r="L121" s="402"/>
      <c r="M121" s="115"/>
      <c r="N121" s="115"/>
    </row>
    <row r="122" spans="1:14" ht="55.2" customHeight="1">
      <c r="A122" s="341"/>
      <c r="B122" s="399"/>
      <c r="C122" s="399"/>
      <c r="D122" s="411" t="s">
        <v>517</v>
      </c>
      <c r="E122" s="44" t="s">
        <v>518</v>
      </c>
      <c r="F122" s="44" t="s">
        <v>519</v>
      </c>
      <c r="G122" s="38">
        <v>1</v>
      </c>
      <c r="H122" s="38">
        <v>1</v>
      </c>
      <c r="I122" s="333">
        <f>AVERAGE(G122,G123)</f>
        <v>1</v>
      </c>
      <c r="J122" s="333">
        <f>AVERAGE(H122,H123)</f>
        <v>1</v>
      </c>
      <c r="K122" s="402"/>
      <c r="L122" s="402"/>
      <c r="M122" s="115"/>
      <c r="N122" s="115"/>
    </row>
    <row r="123" spans="1:14" ht="27.6">
      <c r="A123" s="341"/>
      <c r="B123" s="320"/>
      <c r="C123" s="320"/>
      <c r="D123" s="411"/>
      <c r="E123" s="44" t="s">
        <v>520</v>
      </c>
      <c r="F123" s="37" t="s">
        <v>332</v>
      </c>
      <c r="G123" s="38">
        <v>1</v>
      </c>
      <c r="H123" s="38">
        <v>1</v>
      </c>
      <c r="I123" s="333"/>
      <c r="J123" s="333"/>
      <c r="K123" s="403"/>
      <c r="L123" s="403"/>
      <c r="M123" s="115"/>
      <c r="N123" s="115"/>
    </row>
    <row r="124" spans="1:14" ht="39" customHeight="1">
      <c r="A124" s="341"/>
      <c r="B124" s="319" t="s">
        <v>521</v>
      </c>
      <c r="C124" s="129"/>
      <c r="D124" s="67" t="s">
        <v>522</v>
      </c>
      <c r="E124" s="44" t="s">
        <v>523</v>
      </c>
      <c r="F124" s="37" t="s">
        <v>332</v>
      </c>
      <c r="G124" s="38">
        <v>1</v>
      </c>
      <c r="H124" s="38">
        <v>1</v>
      </c>
      <c r="I124" s="87">
        <f t="shared" ref="I124:J127" si="6">G124</f>
        <v>1</v>
      </c>
      <c r="J124" s="87">
        <f t="shared" si="6"/>
        <v>1</v>
      </c>
      <c r="K124" s="401">
        <f>AVERAGE(I124:I127)</f>
        <v>1</v>
      </c>
      <c r="L124" s="401">
        <f>AVERAGE(J124:J127)</f>
        <v>1</v>
      </c>
      <c r="M124" s="115"/>
      <c r="N124" s="115"/>
    </row>
    <row r="125" spans="1:14" ht="40.200000000000003" customHeight="1">
      <c r="A125" s="341"/>
      <c r="B125" s="399"/>
      <c r="C125" s="129"/>
      <c r="D125" s="67" t="s">
        <v>524</v>
      </c>
      <c r="E125" s="44" t="s">
        <v>525</v>
      </c>
      <c r="F125" s="37" t="s">
        <v>526</v>
      </c>
      <c r="G125" s="38">
        <v>1</v>
      </c>
      <c r="H125" s="38">
        <v>1</v>
      </c>
      <c r="I125" s="87">
        <f>G125</f>
        <v>1</v>
      </c>
      <c r="J125" s="87">
        <f>H125</f>
        <v>1</v>
      </c>
      <c r="K125" s="402"/>
      <c r="L125" s="402"/>
      <c r="M125" s="115"/>
      <c r="N125" s="115"/>
    </row>
    <row r="126" spans="1:14" ht="139.19999999999999" customHeight="1">
      <c r="A126" s="341"/>
      <c r="B126" s="399"/>
      <c r="C126" s="129"/>
      <c r="D126" s="67" t="s">
        <v>527</v>
      </c>
      <c r="E126" s="44" t="s">
        <v>528</v>
      </c>
      <c r="F126" s="37" t="s">
        <v>529</v>
      </c>
      <c r="G126" s="38">
        <v>1</v>
      </c>
      <c r="H126" s="38">
        <v>1</v>
      </c>
      <c r="I126" s="87">
        <f t="shared" si="6"/>
        <v>1</v>
      </c>
      <c r="J126" s="87">
        <f t="shared" si="6"/>
        <v>1</v>
      </c>
      <c r="K126" s="402"/>
      <c r="L126" s="402"/>
      <c r="M126" s="115"/>
      <c r="N126" s="115"/>
    </row>
    <row r="127" spans="1:14" ht="82.2" customHeight="1">
      <c r="A127" s="341"/>
      <c r="B127" s="320"/>
      <c r="C127" s="130"/>
      <c r="D127" s="67" t="s">
        <v>530</v>
      </c>
      <c r="E127" s="44" t="s">
        <v>531</v>
      </c>
      <c r="F127" s="37" t="s">
        <v>532</v>
      </c>
      <c r="G127" s="38">
        <v>1</v>
      </c>
      <c r="H127" s="38">
        <v>1</v>
      </c>
      <c r="I127" s="87">
        <f t="shared" si="6"/>
        <v>1</v>
      </c>
      <c r="J127" s="87">
        <f t="shared" si="6"/>
        <v>1</v>
      </c>
      <c r="K127" s="403"/>
      <c r="L127" s="403"/>
      <c r="M127" s="115"/>
      <c r="N127" s="115"/>
    </row>
    <row r="128" spans="1:14" ht="127.95" customHeight="1">
      <c r="A128" s="339" t="s">
        <v>185</v>
      </c>
      <c r="B128" s="340" t="s">
        <v>186</v>
      </c>
      <c r="C128" s="128"/>
      <c r="D128" s="410" t="s">
        <v>533</v>
      </c>
      <c r="E128" s="406" t="s">
        <v>534</v>
      </c>
      <c r="F128" s="408" t="s">
        <v>535</v>
      </c>
      <c r="G128" s="404">
        <v>1</v>
      </c>
      <c r="H128" s="404">
        <v>1</v>
      </c>
      <c r="I128" s="333">
        <f>G128</f>
        <v>1</v>
      </c>
      <c r="J128" s="333">
        <f>H128</f>
        <v>1</v>
      </c>
      <c r="K128" s="400">
        <f>I128</f>
        <v>1</v>
      </c>
      <c r="L128" s="400">
        <f>J128</f>
        <v>1</v>
      </c>
      <c r="M128" s="395"/>
      <c r="N128" s="395"/>
    </row>
    <row r="129" spans="1:14" ht="129" customHeight="1">
      <c r="A129" s="339"/>
      <c r="B129" s="340"/>
      <c r="C129" s="130"/>
      <c r="D129" s="410"/>
      <c r="E129" s="407"/>
      <c r="F129" s="409"/>
      <c r="G129" s="405"/>
      <c r="H129" s="405"/>
      <c r="I129" s="333"/>
      <c r="J129" s="333"/>
      <c r="K129" s="400"/>
      <c r="L129" s="400"/>
      <c r="M129" s="396"/>
      <c r="N129" s="396"/>
    </row>
    <row r="130" spans="1:14" ht="55.2">
      <c r="A130" s="339"/>
      <c r="B130" s="340" t="s">
        <v>190</v>
      </c>
      <c r="C130" s="319"/>
      <c r="D130" s="67" t="s">
        <v>536</v>
      </c>
      <c r="E130" s="44" t="s">
        <v>537</v>
      </c>
      <c r="F130" s="43" t="s">
        <v>538</v>
      </c>
      <c r="G130" s="38">
        <v>1</v>
      </c>
      <c r="H130" s="38">
        <v>1</v>
      </c>
      <c r="I130" s="87">
        <f>G130</f>
        <v>1</v>
      </c>
      <c r="J130" s="87">
        <f>H130</f>
        <v>1</v>
      </c>
      <c r="K130" s="400">
        <f>AVERAGE(I130:I135)</f>
        <v>1</v>
      </c>
      <c r="L130" s="400">
        <f>AVERAGE(J130:J135)</f>
        <v>1</v>
      </c>
      <c r="M130" s="115"/>
      <c r="N130" s="115"/>
    </row>
    <row r="131" spans="1:14" ht="55.2">
      <c r="A131" s="339"/>
      <c r="B131" s="340"/>
      <c r="C131" s="399"/>
      <c r="D131" s="67" t="s">
        <v>539</v>
      </c>
      <c r="E131" s="44" t="s">
        <v>540</v>
      </c>
      <c r="F131" s="43" t="s">
        <v>541</v>
      </c>
      <c r="G131" s="38">
        <v>1</v>
      </c>
      <c r="H131" s="38">
        <v>1</v>
      </c>
      <c r="I131" s="87">
        <f>G131</f>
        <v>1</v>
      </c>
      <c r="J131" s="87">
        <f>H131</f>
        <v>1</v>
      </c>
      <c r="K131" s="400"/>
      <c r="L131" s="400"/>
      <c r="M131" s="115"/>
      <c r="N131" s="115"/>
    </row>
    <row r="132" spans="1:14" ht="41.4">
      <c r="A132" s="339"/>
      <c r="B132" s="340"/>
      <c r="C132" s="399"/>
      <c r="D132" s="410" t="s">
        <v>542</v>
      </c>
      <c r="E132" s="44" t="s">
        <v>543</v>
      </c>
      <c r="F132" s="37" t="s">
        <v>332</v>
      </c>
      <c r="G132" s="38">
        <v>1</v>
      </c>
      <c r="H132" s="38">
        <v>1</v>
      </c>
      <c r="I132" s="333">
        <f>AVERAGE(G132,G133)</f>
        <v>1</v>
      </c>
      <c r="J132" s="333">
        <f>AVERAGE(H132,H133)</f>
        <v>1</v>
      </c>
      <c r="K132" s="400"/>
      <c r="L132" s="400"/>
      <c r="M132" s="115"/>
      <c r="N132" s="115"/>
    </row>
    <row r="133" spans="1:14" ht="41.4">
      <c r="A133" s="339"/>
      <c r="B133" s="340"/>
      <c r="C133" s="399"/>
      <c r="D133" s="410"/>
      <c r="E133" s="44" t="s">
        <v>544</v>
      </c>
      <c r="F133" s="37" t="s">
        <v>332</v>
      </c>
      <c r="G133" s="38">
        <v>1</v>
      </c>
      <c r="H133" s="38">
        <v>1</v>
      </c>
      <c r="I133" s="333"/>
      <c r="J133" s="333"/>
      <c r="K133" s="400"/>
      <c r="L133" s="400"/>
      <c r="M133" s="115"/>
      <c r="N133" s="115"/>
    </row>
    <row r="134" spans="1:14" ht="111.45" customHeight="1">
      <c r="A134" s="339"/>
      <c r="B134" s="340"/>
      <c r="C134" s="399"/>
      <c r="D134" s="67" t="s">
        <v>545</v>
      </c>
      <c r="E134" s="44" t="s">
        <v>546</v>
      </c>
      <c r="F134" s="43" t="s">
        <v>547</v>
      </c>
      <c r="G134" s="38">
        <v>1</v>
      </c>
      <c r="H134" s="38">
        <v>1</v>
      </c>
      <c r="I134" s="87">
        <f t="shared" ref="I134:I140" si="7">G134</f>
        <v>1</v>
      </c>
      <c r="J134" s="87">
        <f t="shared" ref="J134:J140" si="8">H134</f>
        <v>1</v>
      </c>
      <c r="K134" s="400"/>
      <c r="L134" s="400"/>
      <c r="M134" s="115"/>
      <c r="N134" s="115"/>
    </row>
    <row r="135" spans="1:14" ht="69">
      <c r="A135" s="339"/>
      <c r="B135" s="340"/>
      <c r="C135" s="320"/>
      <c r="D135" s="67" t="s">
        <v>548</v>
      </c>
      <c r="E135" s="44" t="s">
        <v>549</v>
      </c>
      <c r="F135" s="37" t="s">
        <v>332</v>
      </c>
      <c r="G135" s="38">
        <v>1</v>
      </c>
      <c r="H135" s="38">
        <v>1</v>
      </c>
      <c r="I135" s="87">
        <f t="shared" si="7"/>
        <v>1</v>
      </c>
      <c r="J135" s="87">
        <f t="shared" si="8"/>
        <v>1</v>
      </c>
      <c r="K135" s="400"/>
      <c r="L135" s="400"/>
      <c r="M135" s="115"/>
      <c r="N135" s="115"/>
    </row>
    <row r="136" spans="1:14" ht="41.4">
      <c r="A136" s="339"/>
      <c r="B136" s="426" t="s">
        <v>550</v>
      </c>
      <c r="C136" s="129"/>
      <c r="D136" s="44" t="s">
        <v>551</v>
      </c>
      <c r="E136" s="44" t="s">
        <v>552</v>
      </c>
      <c r="F136" s="37" t="s">
        <v>332</v>
      </c>
      <c r="G136" s="38">
        <v>1</v>
      </c>
      <c r="H136" s="38">
        <v>1</v>
      </c>
      <c r="I136" s="87">
        <f t="shared" si="7"/>
        <v>1</v>
      </c>
      <c r="J136" s="87">
        <f t="shared" si="8"/>
        <v>1</v>
      </c>
      <c r="K136" s="400">
        <f>AVERAGE(I139,I138,I137,I136)</f>
        <v>1</v>
      </c>
      <c r="L136" s="400">
        <f>AVERAGE(J139,J138,J137,J136)</f>
        <v>1</v>
      </c>
      <c r="M136" s="115"/>
      <c r="N136" s="115"/>
    </row>
    <row r="137" spans="1:14" ht="82.8">
      <c r="A137" s="339"/>
      <c r="B137" s="426"/>
      <c r="C137" s="129"/>
      <c r="D137" s="67" t="s">
        <v>553</v>
      </c>
      <c r="E137" s="44" t="s">
        <v>554</v>
      </c>
      <c r="F137" s="43" t="s">
        <v>555</v>
      </c>
      <c r="G137" s="38">
        <v>1</v>
      </c>
      <c r="H137" s="38">
        <v>1</v>
      </c>
      <c r="I137" s="87">
        <f t="shared" si="7"/>
        <v>1</v>
      </c>
      <c r="J137" s="87">
        <f t="shared" si="8"/>
        <v>1</v>
      </c>
      <c r="K137" s="400"/>
      <c r="L137" s="400"/>
      <c r="M137" s="115"/>
      <c r="N137" s="115"/>
    </row>
    <row r="138" spans="1:14" ht="113.55" customHeight="1">
      <c r="A138" s="339"/>
      <c r="B138" s="426"/>
      <c r="C138" s="130"/>
      <c r="D138" s="67" t="s">
        <v>556</v>
      </c>
      <c r="E138" s="45" t="s">
        <v>557</v>
      </c>
      <c r="F138" s="43" t="s">
        <v>558</v>
      </c>
      <c r="G138" s="38">
        <v>1</v>
      </c>
      <c r="H138" s="38">
        <v>1</v>
      </c>
      <c r="I138" s="87">
        <f t="shared" si="7"/>
        <v>1</v>
      </c>
      <c r="J138" s="87">
        <f t="shared" si="8"/>
        <v>1</v>
      </c>
      <c r="K138" s="400"/>
      <c r="L138" s="400"/>
      <c r="M138" s="115"/>
      <c r="N138" s="115"/>
    </row>
    <row r="139" spans="1:14" ht="132.44999999999999" customHeight="1">
      <c r="A139" s="339"/>
      <c r="B139" s="426"/>
      <c r="C139" s="75" t="s">
        <v>65</v>
      </c>
      <c r="D139" s="67" t="s">
        <v>559</v>
      </c>
      <c r="E139" s="78" t="s">
        <v>560</v>
      </c>
      <c r="F139" s="43" t="s">
        <v>561</v>
      </c>
      <c r="G139" s="38">
        <v>1</v>
      </c>
      <c r="H139" s="38">
        <v>1</v>
      </c>
      <c r="I139" s="87">
        <f t="shared" si="7"/>
        <v>1</v>
      </c>
      <c r="J139" s="87">
        <f t="shared" si="8"/>
        <v>1</v>
      </c>
      <c r="K139" s="400"/>
      <c r="L139" s="400"/>
      <c r="M139" s="115"/>
      <c r="N139" s="115"/>
    </row>
    <row r="140" spans="1:14" ht="90" customHeight="1">
      <c r="A140" s="339"/>
      <c r="B140" s="38" t="s">
        <v>562</v>
      </c>
      <c r="C140" s="113"/>
      <c r="D140" s="164" t="s">
        <v>563</v>
      </c>
      <c r="E140" s="165" t="s">
        <v>564</v>
      </c>
      <c r="F140" s="166" t="s">
        <v>565</v>
      </c>
      <c r="G140" s="38">
        <v>1</v>
      </c>
      <c r="H140" s="38">
        <v>1</v>
      </c>
      <c r="I140" s="87">
        <f t="shared" si="7"/>
        <v>1</v>
      </c>
      <c r="J140" s="87">
        <f t="shared" si="8"/>
        <v>1</v>
      </c>
      <c r="K140" s="88">
        <f>I140</f>
        <v>1</v>
      </c>
      <c r="L140" s="88">
        <f>J140</f>
        <v>1</v>
      </c>
      <c r="M140" s="115"/>
      <c r="N140" s="115"/>
    </row>
    <row r="141" spans="1:14" ht="94.2" customHeight="1">
      <c r="A141" s="339"/>
      <c r="B141" s="340" t="s">
        <v>566</v>
      </c>
      <c r="C141" s="319"/>
      <c r="D141" s="410" t="s">
        <v>567</v>
      </c>
      <c r="E141" s="44" t="s">
        <v>568</v>
      </c>
      <c r="F141" s="42" t="s">
        <v>569</v>
      </c>
      <c r="G141" s="38">
        <v>1</v>
      </c>
      <c r="H141" s="38">
        <v>1</v>
      </c>
      <c r="I141" s="333">
        <f>AVERAGE(G141,G142)</f>
        <v>1</v>
      </c>
      <c r="J141" s="333">
        <f>AVERAGE(H141,H142)</f>
        <v>1</v>
      </c>
      <c r="K141" s="400">
        <f>AVERAGE(I141,I143)</f>
        <v>1</v>
      </c>
      <c r="L141" s="400">
        <f>AVERAGE(J141,J143)</f>
        <v>1</v>
      </c>
      <c r="M141" s="115"/>
      <c r="N141" s="115"/>
    </row>
    <row r="142" spans="1:14" ht="56.55" customHeight="1">
      <c r="A142" s="339"/>
      <c r="B142" s="340"/>
      <c r="C142" s="399"/>
      <c r="D142" s="410"/>
      <c r="E142" s="44" t="s">
        <v>570</v>
      </c>
      <c r="F142" s="37" t="s">
        <v>332</v>
      </c>
      <c r="G142" s="38">
        <v>1</v>
      </c>
      <c r="H142" s="38">
        <v>1</v>
      </c>
      <c r="I142" s="333"/>
      <c r="J142" s="333"/>
      <c r="K142" s="400"/>
      <c r="L142" s="400"/>
      <c r="M142" s="115"/>
      <c r="N142" s="115"/>
    </row>
    <row r="143" spans="1:14" ht="74.55" customHeight="1">
      <c r="A143" s="339"/>
      <c r="B143" s="340"/>
      <c r="C143" s="320"/>
      <c r="D143" s="67" t="s">
        <v>571</v>
      </c>
      <c r="E143" s="44" t="s">
        <v>572</v>
      </c>
      <c r="F143" s="37" t="s">
        <v>573</v>
      </c>
      <c r="G143" s="38">
        <v>1</v>
      </c>
      <c r="H143" s="38">
        <v>1</v>
      </c>
      <c r="I143" s="87">
        <f t="shared" ref="I143:J147" si="9">G143</f>
        <v>1</v>
      </c>
      <c r="J143" s="87">
        <f t="shared" si="9"/>
        <v>1</v>
      </c>
      <c r="K143" s="400"/>
      <c r="L143" s="400"/>
      <c r="M143" s="115"/>
      <c r="N143" s="115"/>
    </row>
    <row r="144" spans="1:14" ht="205.95" customHeight="1">
      <c r="A144" s="424" t="s">
        <v>196</v>
      </c>
      <c r="B144" s="39" t="s">
        <v>197</v>
      </c>
      <c r="C144" s="39"/>
      <c r="D144" s="125" t="s">
        <v>574</v>
      </c>
      <c r="E144" s="44" t="s">
        <v>575</v>
      </c>
      <c r="F144" s="42" t="s">
        <v>576</v>
      </c>
      <c r="G144" s="38">
        <v>1</v>
      </c>
      <c r="H144" s="38">
        <v>1</v>
      </c>
      <c r="I144" s="87">
        <f t="shared" si="9"/>
        <v>1</v>
      </c>
      <c r="J144" s="87">
        <f t="shared" si="9"/>
        <v>1</v>
      </c>
      <c r="K144" s="88">
        <f>I144</f>
        <v>1</v>
      </c>
      <c r="L144" s="88">
        <f>J144</f>
        <v>1</v>
      </c>
      <c r="M144" s="115"/>
      <c r="N144" s="115"/>
    </row>
    <row r="145" spans="1:14" ht="55.2">
      <c r="A145" s="424"/>
      <c r="B145" s="49" t="s">
        <v>577</v>
      </c>
      <c r="C145" s="124"/>
      <c r="D145" s="67" t="s">
        <v>578</v>
      </c>
      <c r="E145" s="44" t="s">
        <v>579</v>
      </c>
      <c r="F145" s="37" t="s">
        <v>332</v>
      </c>
      <c r="G145" s="38">
        <v>1</v>
      </c>
      <c r="H145" s="38">
        <v>1</v>
      </c>
      <c r="I145" s="87">
        <f t="shared" si="9"/>
        <v>1</v>
      </c>
      <c r="J145" s="87">
        <f t="shared" si="9"/>
        <v>1</v>
      </c>
      <c r="K145" s="88">
        <f>I145</f>
        <v>1</v>
      </c>
      <c r="L145" s="88">
        <f>J145</f>
        <v>1</v>
      </c>
      <c r="M145" s="123"/>
      <c r="N145" s="123"/>
    </row>
    <row r="146" spans="1:14" ht="120" customHeight="1">
      <c r="A146" s="424"/>
      <c r="B146" s="426" t="s">
        <v>580</v>
      </c>
      <c r="C146" s="404"/>
      <c r="D146" s="67" t="s">
        <v>581</v>
      </c>
      <c r="E146" s="44" t="s">
        <v>582</v>
      </c>
      <c r="F146" s="37" t="s">
        <v>583</v>
      </c>
      <c r="G146" s="38">
        <v>1</v>
      </c>
      <c r="H146" s="38">
        <v>1</v>
      </c>
      <c r="I146" s="87">
        <f t="shared" si="9"/>
        <v>1</v>
      </c>
      <c r="J146" s="87">
        <f t="shared" si="9"/>
        <v>1</v>
      </c>
      <c r="K146" s="400">
        <f>AVERAGE(I146,I147)</f>
        <v>1</v>
      </c>
      <c r="L146" s="400">
        <f>AVERAGE(J146,J147)</f>
        <v>1</v>
      </c>
      <c r="M146" s="115"/>
      <c r="N146" s="115"/>
    </row>
    <row r="147" spans="1:14" ht="55.8" thickBot="1">
      <c r="A147" s="425"/>
      <c r="B147" s="427"/>
      <c r="C147" s="428"/>
      <c r="D147" s="144" t="s">
        <v>584</v>
      </c>
      <c r="E147" s="51" t="s">
        <v>585</v>
      </c>
      <c r="F147" s="48" t="s">
        <v>586</v>
      </c>
      <c r="G147" s="114">
        <v>1</v>
      </c>
      <c r="H147" s="114">
        <v>1</v>
      </c>
      <c r="I147" s="89">
        <f t="shared" si="9"/>
        <v>1</v>
      </c>
      <c r="J147" s="89">
        <f t="shared" si="9"/>
        <v>1</v>
      </c>
      <c r="K147" s="419"/>
      <c r="L147" s="419"/>
      <c r="M147" s="116"/>
      <c r="N147" s="116"/>
    </row>
    <row r="148" spans="1:14">
      <c r="A148" s="5"/>
    </row>
    <row r="149" spans="1:14">
      <c r="A149" s="5"/>
    </row>
    <row r="150" spans="1:14">
      <c r="A150" s="5"/>
      <c r="J150" s="95"/>
    </row>
    <row r="151" spans="1:14">
      <c r="A151" s="5"/>
    </row>
    <row r="152" spans="1:14">
      <c r="A152" s="5"/>
    </row>
    <row r="153" spans="1:14">
      <c r="A153" s="5"/>
    </row>
    <row r="154" spans="1:14">
      <c r="A154" s="5"/>
    </row>
    <row r="155" spans="1:14">
      <c r="A155" s="5"/>
    </row>
    <row r="156" spans="1:14">
      <c r="A156" s="5"/>
    </row>
    <row r="157" spans="1:14">
      <c r="A157" s="5"/>
    </row>
    <row r="158" spans="1:14">
      <c r="A158" s="5"/>
    </row>
    <row r="159" spans="1:14">
      <c r="A159" s="5"/>
    </row>
    <row r="160" spans="1:14">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c r="A170" s="5"/>
    </row>
    <row r="171" spans="1:1">
      <c r="A171" s="5"/>
    </row>
    <row r="172" spans="1:1">
      <c r="A172" s="5"/>
    </row>
    <row r="173" spans="1:1">
      <c r="A173" s="7"/>
    </row>
  </sheetData>
  <sheetProtection algorithmName="SHA-512" hashValue="28OFPZe3SvuKy+2G0xdedzWaExrJPGCmXtFMGU4sT8fTvTpsD9ZypinfvX7p6Qyr6oSEyr2Slrcw/eC2sXpyAQ==" saltValue="qVx8WK4QOdSsAUnhEdoa7Q==" spinCount="100000" sheet="1" formatColumns="0" formatRows="0" insertColumns="0" insertRows="0" insertHyperlinks="0" sort="0" autoFilter="0" pivotTables="0"/>
  <autoFilter ref="A2:N147" xr:uid="{4A7FAD37-31C6-46CB-AD3E-57A417AD90FE}"/>
  <mergeCells count="202">
    <mergeCell ref="A106:A127"/>
    <mergeCell ref="B106:B110"/>
    <mergeCell ref="A144:A147"/>
    <mergeCell ref="B146:B147"/>
    <mergeCell ref="B141:B143"/>
    <mergeCell ref="D141:D142"/>
    <mergeCell ref="I141:I142"/>
    <mergeCell ref="D107:D108"/>
    <mergeCell ref="I107:I108"/>
    <mergeCell ref="B136:B139"/>
    <mergeCell ref="A128:A143"/>
    <mergeCell ref="B128:B129"/>
    <mergeCell ref="D128:D129"/>
    <mergeCell ref="I128:I129"/>
    <mergeCell ref="D111:D112"/>
    <mergeCell ref="I111:I112"/>
    <mergeCell ref="C141:C143"/>
    <mergeCell ref="C108:C110"/>
    <mergeCell ref="C113:C116"/>
    <mergeCell ref="C130:C135"/>
    <mergeCell ref="C146:C147"/>
    <mergeCell ref="B130:B135"/>
    <mergeCell ref="D132:D133"/>
    <mergeCell ref="E128:E129"/>
    <mergeCell ref="B111:B123"/>
    <mergeCell ref="B124:B127"/>
    <mergeCell ref="C118:C123"/>
    <mergeCell ref="B68:B77"/>
    <mergeCell ref="D70:D72"/>
    <mergeCell ref="I70:I72"/>
    <mergeCell ref="J70:J72"/>
    <mergeCell ref="I68:J69"/>
    <mergeCell ref="B94:B99"/>
    <mergeCell ref="D94:D97"/>
    <mergeCell ref="I94:I97"/>
    <mergeCell ref="J94:J97"/>
    <mergeCell ref="D98:D99"/>
    <mergeCell ref="I98:I99"/>
    <mergeCell ref="J98:J99"/>
    <mergeCell ref="D91:D92"/>
    <mergeCell ref="I91:I92"/>
    <mergeCell ref="J91:J92"/>
    <mergeCell ref="B100:B105"/>
    <mergeCell ref="D100:D101"/>
    <mergeCell ref="I100:I101"/>
    <mergeCell ref="J100:J101"/>
    <mergeCell ref="D102:D103"/>
    <mergeCell ref="I102:I103"/>
    <mergeCell ref="A40:A105"/>
    <mergeCell ref="B40:B59"/>
    <mergeCell ref="D40:D41"/>
    <mergeCell ref="I40:I41"/>
    <mergeCell ref="J40:J41"/>
    <mergeCell ref="D42:D43"/>
    <mergeCell ref="I42:I43"/>
    <mergeCell ref="J42:J43"/>
    <mergeCell ref="D44:D46"/>
    <mergeCell ref="I44:I46"/>
    <mergeCell ref="B60:B67"/>
    <mergeCell ref="D60:D61"/>
    <mergeCell ref="I60:I61"/>
    <mergeCell ref="J60:J61"/>
    <mergeCell ref="D63:D65"/>
    <mergeCell ref="I63:I65"/>
    <mergeCell ref="J63:J65"/>
    <mergeCell ref="I87:I89"/>
    <mergeCell ref="J87:J89"/>
    <mergeCell ref="D81:D83"/>
    <mergeCell ref="I81:I83"/>
    <mergeCell ref="J81:J83"/>
    <mergeCell ref="J73:J74"/>
    <mergeCell ref="B78:B93"/>
    <mergeCell ref="K146:K147"/>
    <mergeCell ref="K141:K143"/>
    <mergeCell ref="K136:K139"/>
    <mergeCell ref="L146:L147"/>
    <mergeCell ref="L141:L143"/>
    <mergeCell ref="L136:L139"/>
    <mergeCell ref="B16:B20"/>
    <mergeCell ref="I30:I31"/>
    <mergeCell ref="J30:J31"/>
    <mergeCell ref="B33:B35"/>
    <mergeCell ref="B36:B39"/>
    <mergeCell ref="J25:J26"/>
    <mergeCell ref="B27:B32"/>
    <mergeCell ref="D27:D28"/>
    <mergeCell ref="I27:I28"/>
    <mergeCell ref="J27:J28"/>
    <mergeCell ref="B21:B26"/>
    <mergeCell ref="D21:D22"/>
    <mergeCell ref="I21:I22"/>
    <mergeCell ref="J21:J22"/>
    <mergeCell ref="D23:D24"/>
    <mergeCell ref="I23:I24"/>
    <mergeCell ref="J23:J24"/>
    <mergeCell ref="D25:D26"/>
    <mergeCell ref="A3:A39"/>
    <mergeCell ref="K3:K15"/>
    <mergeCell ref="L3:L15"/>
    <mergeCell ref="K36:K39"/>
    <mergeCell ref="L36:L39"/>
    <mergeCell ref="K33:K35"/>
    <mergeCell ref="L33:L35"/>
    <mergeCell ref="K27:K32"/>
    <mergeCell ref="L27:L32"/>
    <mergeCell ref="K21:K26"/>
    <mergeCell ref="L21:L26"/>
    <mergeCell ref="K16:K20"/>
    <mergeCell ref="L16:L20"/>
    <mergeCell ref="B3:B15"/>
    <mergeCell ref="D3:D5"/>
    <mergeCell ref="I3:I5"/>
    <mergeCell ref="J3:J5"/>
    <mergeCell ref="D6:D9"/>
    <mergeCell ref="I6:I9"/>
    <mergeCell ref="J6:J9"/>
    <mergeCell ref="D10:D11"/>
    <mergeCell ref="I10:I11"/>
    <mergeCell ref="J10:J11"/>
    <mergeCell ref="I13:I14"/>
    <mergeCell ref="M128:M129"/>
    <mergeCell ref="G128:G129"/>
    <mergeCell ref="H128:H129"/>
    <mergeCell ref="C16:C20"/>
    <mergeCell ref="C21:C26"/>
    <mergeCell ref="C27:C32"/>
    <mergeCell ref="C33:C35"/>
    <mergeCell ref="C36:C39"/>
    <mergeCell ref="K106:K110"/>
    <mergeCell ref="L106:L110"/>
    <mergeCell ref="K100:K105"/>
    <mergeCell ref="L100:L105"/>
    <mergeCell ref="J44:J46"/>
    <mergeCell ref="D47:D53"/>
    <mergeCell ref="I47:I53"/>
    <mergeCell ref="J47:J53"/>
    <mergeCell ref="D54:D57"/>
    <mergeCell ref="I54:I57"/>
    <mergeCell ref="J54:J57"/>
    <mergeCell ref="D73:D74"/>
    <mergeCell ref="I73:I74"/>
    <mergeCell ref="I25:I26"/>
    <mergeCell ref="C101:C105"/>
    <mergeCell ref="D119:D120"/>
    <mergeCell ref="I119:I120"/>
    <mergeCell ref="J119:J120"/>
    <mergeCell ref="D114:D116"/>
    <mergeCell ref="I114:I116"/>
    <mergeCell ref="J114:J116"/>
    <mergeCell ref="D87:D89"/>
    <mergeCell ref="D13:D14"/>
    <mergeCell ref="D122:D123"/>
    <mergeCell ref="D109:D110"/>
    <mergeCell ref="D30:D31"/>
    <mergeCell ref="K130:K135"/>
    <mergeCell ref="L130:L135"/>
    <mergeCell ref="K128:K129"/>
    <mergeCell ref="L128:L129"/>
    <mergeCell ref="J141:J142"/>
    <mergeCell ref="G13:G14"/>
    <mergeCell ref="H13:H14"/>
    <mergeCell ref="E13:E14"/>
    <mergeCell ref="J128:J129"/>
    <mergeCell ref="I132:I133"/>
    <mergeCell ref="J132:J133"/>
    <mergeCell ref="K111:K123"/>
    <mergeCell ref="L111:L123"/>
    <mergeCell ref="K124:K127"/>
    <mergeCell ref="L124:L127"/>
    <mergeCell ref="G77:H77"/>
    <mergeCell ref="J111:J112"/>
    <mergeCell ref="J107:J108"/>
    <mergeCell ref="I109:I110"/>
    <mergeCell ref="J109:J110"/>
    <mergeCell ref="J13:J14"/>
    <mergeCell ref="J102:J103"/>
    <mergeCell ref="I122:I123"/>
    <mergeCell ref="F128:F129"/>
    <mergeCell ref="A1:B1"/>
    <mergeCell ref="N128:N129"/>
    <mergeCell ref="G1:N1"/>
    <mergeCell ref="C41:C44"/>
    <mergeCell ref="C51:C53"/>
    <mergeCell ref="C58:C59"/>
    <mergeCell ref="C60:C67"/>
    <mergeCell ref="C68:C74"/>
    <mergeCell ref="C76:C77"/>
    <mergeCell ref="C79:C80"/>
    <mergeCell ref="C82:C93"/>
    <mergeCell ref="C95:C99"/>
    <mergeCell ref="G68:H69"/>
    <mergeCell ref="K94:K99"/>
    <mergeCell ref="L94:L99"/>
    <mergeCell ref="K78:K93"/>
    <mergeCell ref="L78:L93"/>
    <mergeCell ref="K68:K77"/>
    <mergeCell ref="L68:L77"/>
    <mergeCell ref="K60:K67"/>
    <mergeCell ref="L60:L67"/>
    <mergeCell ref="K40:K59"/>
    <mergeCell ref="L40:L59"/>
    <mergeCell ref="J122:J123"/>
  </mergeCell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A57424DE-AA70-4960-8BF0-5F1DB2145C39}">
          <x14:formula1>
            <xm:f>Sheet1!$B$2:$B$6</xm:f>
          </x14:formula1>
          <xm:sqref>G3:H13 G15:H67 G70:H76 G78:H128 G130:H147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04543-2F2E-44EB-87A3-D75E417EA8C1}">
  <sheetPr>
    <tabColor rgb="FF17AB91"/>
  </sheetPr>
  <dimension ref="A1:T43"/>
  <sheetViews>
    <sheetView showGridLines="0" zoomScaleNormal="100" workbookViewId="0">
      <selection activeCell="I4" sqref="I4:I5"/>
    </sheetView>
  </sheetViews>
  <sheetFormatPr defaultColWidth="8.77734375" defaultRowHeight="14.4"/>
  <cols>
    <col min="1" max="1" width="15.77734375" customWidth="1"/>
    <col min="2" max="2" width="54.77734375" bestFit="1" customWidth="1"/>
    <col min="3" max="6" width="15.6640625" customWidth="1"/>
    <col min="8" max="8" width="14.6640625" customWidth="1"/>
    <col min="9" max="9" width="40.6640625" customWidth="1"/>
    <col min="10" max="11" width="11.6640625" customWidth="1"/>
    <col min="12" max="13" width="16.6640625" customWidth="1"/>
    <col min="15" max="15" width="14.6640625" customWidth="1"/>
    <col min="16" max="16" width="50.6640625" customWidth="1"/>
    <col min="17" max="18" width="11.6640625" customWidth="1"/>
    <col min="19" max="20" width="16.6640625" customWidth="1"/>
  </cols>
  <sheetData>
    <row r="1" spans="1:13" ht="15" thickBot="1"/>
    <row r="2" spans="1:13" ht="15" customHeight="1" thickTop="1">
      <c r="B2" s="442" t="s">
        <v>201</v>
      </c>
      <c r="C2" s="442" t="s">
        <v>202</v>
      </c>
      <c r="D2" s="431" t="s">
        <v>203</v>
      </c>
      <c r="E2" s="444" t="s">
        <v>204</v>
      </c>
      <c r="F2" s="431" t="s">
        <v>205</v>
      </c>
      <c r="I2" s="355" t="s">
        <v>206</v>
      </c>
      <c r="K2" s="386" t="s">
        <v>979</v>
      </c>
      <c r="L2" s="386"/>
      <c r="M2" s="120"/>
    </row>
    <row r="3" spans="1:13" ht="15" thickBot="1">
      <c r="B3" s="443"/>
      <c r="C3" s="443"/>
      <c r="D3" s="432"/>
      <c r="E3" s="445"/>
      <c r="F3" s="433"/>
      <c r="I3" s="356"/>
      <c r="K3" s="386"/>
      <c r="L3" s="386"/>
      <c r="M3" s="121"/>
    </row>
    <row r="4" spans="1:13" ht="15" customHeight="1" thickBot="1">
      <c r="B4" s="215" t="s">
        <v>207</v>
      </c>
      <c r="C4" s="216">
        <v>3</v>
      </c>
      <c r="D4" s="433"/>
      <c r="E4" s="62">
        <f>SUM(E5:E27)/COUNT(E5:E27)</f>
        <v>1</v>
      </c>
      <c r="F4" s="63">
        <f>SUM(F5:F27)/COUNT(F5:F27)</f>
        <v>1</v>
      </c>
      <c r="I4" s="353">
        <f>SUM(D5:D27)/COUNT(D5:D27)</f>
        <v>1</v>
      </c>
    </row>
    <row r="5" spans="1:13" ht="24" customHeight="1" thickBot="1">
      <c r="A5" s="446" t="s">
        <v>208</v>
      </c>
      <c r="B5" s="375" t="s">
        <v>209</v>
      </c>
      <c r="C5" s="376"/>
      <c r="D5" s="99">
        <f>AVERAGE(E5,F5)</f>
        <v>1</v>
      </c>
      <c r="E5" s="69">
        <f>'IMPORTANT Details'!K3</f>
        <v>1</v>
      </c>
      <c r="F5" s="57">
        <f>'IMPORTANT Details'!L3</f>
        <v>1</v>
      </c>
      <c r="I5" s="354"/>
    </row>
    <row r="6" spans="1:13" ht="24" customHeight="1" thickTop="1">
      <c r="A6" s="447"/>
      <c r="B6" s="377" t="s">
        <v>587</v>
      </c>
      <c r="C6" s="378"/>
      <c r="D6" s="100">
        <f t="shared" ref="D6:D27" si="0">AVERAGE(E6,F6)</f>
        <v>1</v>
      </c>
      <c r="E6" s="70">
        <f>'IMPORTANT Details'!K16</f>
        <v>1</v>
      </c>
      <c r="F6" s="53">
        <f>'IMPORTANT Details'!L16</f>
        <v>1</v>
      </c>
      <c r="I6" s="228" t="s">
        <v>980</v>
      </c>
    </row>
    <row r="7" spans="1:13" ht="24" customHeight="1">
      <c r="A7" s="447"/>
      <c r="B7" s="377" t="s">
        <v>210</v>
      </c>
      <c r="C7" s="378"/>
      <c r="D7" s="100">
        <f t="shared" si="0"/>
        <v>1</v>
      </c>
      <c r="E7" s="70">
        <f>'IMPORTANT Details'!K21</f>
        <v>1</v>
      </c>
      <c r="F7" s="53">
        <f>'IMPORTANT Details'!L21</f>
        <v>1</v>
      </c>
    </row>
    <row r="8" spans="1:13" ht="24" customHeight="1">
      <c r="A8" s="447"/>
      <c r="B8" s="377" t="s">
        <v>211</v>
      </c>
      <c r="C8" s="378"/>
      <c r="D8" s="100">
        <f t="shared" si="0"/>
        <v>1</v>
      </c>
      <c r="E8" s="70">
        <f>'IMPORTANT Details'!K27</f>
        <v>1</v>
      </c>
      <c r="F8" s="53">
        <f>'IMPORTANT Details'!L27</f>
        <v>1</v>
      </c>
      <c r="I8" s="151" t="s">
        <v>978</v>
      </c>
      <c r="J8" s="119" t="s">
        <v>214</v>
      </c>
      <c r="K8" s="153">
        <f>Introduction!Q15</f>
        <v>45951</v>
      </c>
    </row>
    <row r="9" spans="1:13" ht="24" customHeight="1" thickBot="1">
      <c r="A9" s="447"/>
      <c r="B9" s="377" t="s">
        <v>588</v>
      </c>
      <c r="C9" s="378"/>
      <c r="D9" s="100">
        <f t="shared" si="0"/>
        <v>1</v>
      </c>
      <c r="E9" s="70">
        <f>'IMPORTANT Details'!K33</f>
        <v>1</v>
      </c>
      <c r="F9" s="53">
        <f>'IMPORTANT Details'!L33</f>
        <v>1</v>
      </c>
    </row>
    <row r="10" spans="1:13" ht="24" customHeight="1" thickBot="1">
      <c r="A10" s="448"/>
      <c r="B10" s="379" t="s">
        <v>589</v>
      </c>
      <c r="C10" s="380"/>
      <c r="D10" s="101">
        <f t="shared" si="0"/>
        <v>1</v>
      </c>
      <c r="E10" s="71">
        <f>'IMPORTANT Details'!K36</f>
        <v>1</v>
      </c>
      <c r="F10" s="54">
        <f>'IMPORTANT Details'!L36</f>
        <v>1</v>
      </c>
      <c r="I10" s="362" t="s">
        <v>19</v>
      </c>
      <c r="J10" s="364">
        <f>Introduction!T26</f>
        <v>45951</v>
      </c>
      <c r="K10" s="365"/>
    </row>
    <row r="11" spans="1:13" ht="24" customHeight="1" thickBot="1">
      <c r="A11" s="449" t="s">
        <v>212</v>
      </c>
      <c r="B11" s="375" t="s">
        <v>213</v>
      </c>
      <c r="C11" s="376"/>
      <c r="D11" s="99">
        <f t="shared" si="0"/>
        <v>1</v>
      </c>
      <c r="E11" s="69">
        <f>'IMPORTANT Details'!K40</f>
        <v>1</v>
      </c>
      <c r="F11" s="57">
        <f>'IMPORTANT Details'!L40</f>
        <v>1</v>
      </c>
      <c r="I11" s="363"/>
      <c r="J11" s="366"/>
      <c r="K11" s="367"/>
    </row>
    <row r="12" spans="1:13" ht="24" customHeight="1">
      <c r="A12" s="450"/>
      <c r="B12" s="377" t="s">
        <v>215</v>
      </c>
      <c r="C12" s="378"/>
      <c r="D12" s="100">
        <f t="shared" si="0"/>
        <v>1</v>
      </c>
      <c r="E12" s="70">
        <f>'IMPORTANT Details'!K60</f>
        <v>1</v>
      </c>
      <c r="F12" s="53">
        <f>'IMPORTANT Details'!L60</f>
        <v>1</v>
      </c>
    </row>
    <row r="13" spans="1:13" ht="24" customHeight="1">
      <c r="A13" s="450"/>
      <c r="B13" s="377" t="s">
        <v>216</v>
      </c>
      <c r="C13" s="378"/>
      <c r="D13" s="100">
        <f t="shared" si="0"/>
        <v>1</v>
      </c>
      <c r="E13" s="70">
        <f>'IMPORTANT Details'!K68</f>
        <v>1</v>
      </c>
      <c r="F13" s="53">
        <f>'IMPORTANT Details'!L68</f>
        <v>1</v>
      </c>
    </row>
    <row r="14" spans="1:13" ht="24" customHeight="1">
      <c r="A14" s="450"/>
      <c r="B14" s="377" t="s">
        <v>217</v>
      </c>
      <c r="C14" s="378"/>
      <c r="D14" s="100">
        <f t="shared" si="0"/>
        <v>1</v>
      </c>
      <c r="E14" s="70">
        <f>'IMPORTANT Details'!K78</f>
        <v>1</v>
      </c>
      <c r="F14" s="53">
        <f>'IMPORTANT Details'!L78</f>
        <v>1</v>
      </c>
    </row>
    <row r="15" spans="1:13" ht="24" customHeight="1">
      <c r="A15" s="450"/>
      <c r="B15" s="377" t="s">
        <v>218</v>
      </c>
      <c r="C15" s="378"/>
      <c r="D15" s="100">
        <f t="shared" si="0"/>
        <v>1</v>
      </c>
      <c r="E15" s="70">
        <f>'IMPORTANT Details'!K94</f>
        <v>1</v>
      </c>
      <c r="F15" s="53">
        <f>'IMPORTANT Details'!L94</f>
        <v>1</v>
      </c>
    </row>
    <row r="16" spans="1:13" ht="24" customHeight="1" thickBot="1">
      <c r="A16" s="451"/>
      <c r="B16" s="379" t="s">
        <v>219</v>
      </c>
      <c r="C16" s="380"/>
      <c r="D16" s="101">
        <f t="shared" si="0"/>
        <v>1</v>
      </c>
      <c r="E16" s="71">
        <f>'IMPORTANT Details'!K100</f>
        <v>1</v>
      </c>
      <c r="F16" s="54">
        <f>'IMPORTANT Details'!L100</f>
        <v>1</v>
      </c>
    </row>
    <row r="17" spans="1:20" ht="24" customHeight="1">
      <c r="A17" s="434" t="s">
        <v>220</v>
      </c>
      <c r="B17" s="375" t="s">
        <v>221</v>
      </c>
      <c r="C17" s="376"/>
      <c r="D17" s="99">
        <f t="shared" si="0"/>
        <v>1</v>
      </c>
      <c r="E17" s="69">
        <f>'IMPORTANT Details'!K106</f>
        <v>1</v>
      </c>
      <c r="F17" s="57">
        <f>'IMPORTANT Details'!L106</f>
        <v>1</v>
      </c>
    </row>
    <row r="18" spans="1:20" ht="24" customHeight="1">
      <c r="A18" s="435"/>
      <c r="B18" s="377" t="s">
        <v>222</v>
      </c>
      <c r="C18" s="378"/>
      <c r="D18" s="100">
        <f>AVERAGE(E18,F18)</f>
        <v>1</v>
      </c>
      <c r="E18" s="70">
        <f>'IMPORTANT Details'!K111</f>
        <v>1</v>
      </c>
      <c r="F18" s="53">
        <f>'IMPORTANT Details'!L111</f>
        <v>1</v>
      </c>
    </row>
    <row r="19" spans="1:20" ht="24" customHeight="1" thickBot="1">
      <c r="A19" s="435"/>
      <c r="B19" s="379" t="s">
        <v>590</v>
      </c>
      <c r="C19" s="380"/>
      <c r="D19" s="101">
        <f t="shared" si="0"/>
        <v>1</v>
      </c>
      <c r="E19" s="71">
        <f>'IMPORTANT Details'!K124</f>
        <v>1</v>
      </c>
      <c r="F19" s="54">
        <f>'IMPORTANT Details'!L124</f>
        <v>1</v>
      </c>
    </row>
    <row r="20" spans="1:20" ht="24" customHeight="1">
      <c r="A20" s="436" t="s">
        <v>223</v>
      </c>
      <c r="B20" s="375" t="s">
        <v>224</v>
      </c>
      <c r="C20" s="376"/>
      <c r="D20" s="99">
        <f t="shared" si="0"/>
        <v>1</v>
      </c>
      <c r="E20" s="69">
        <f>'IMPORTANT Details'!K128</f>
        <v>1</v>
      </c>
      <c r="F20" s="57">
        <f>'IMPORTANT Details'!L128</f>
        <v>1</v>
      </c>
    </row>
    <row r="21" spans="1:20" ht="24" customHeight="1">
      <c r="A21" s="437"/>
      <c r="B21" s="377" t="s">
        <v>225</v>
      </c>
      <c r="C21" s="378"/>
      <c r="D21" s="100">
        <f t="shared" si="0"/>
        <v>1</v>
      </c>
      <c r="E21" s="70">
        <f>'IMPORTANT Details'!K130</f>
        <v>1</v>
      </c>
      <c r="F21" s="53">
        <f>'IMPORTANT Details'!L130</f>
        <v>1</v>
      </c>
    </row>
    <row r="22" spans="1:20" ht="24" customHeight="1">
      <c r="A22" s="437"/>
      <c r="B22" s="377" t="s">
        <v>591</v>
      </c>
      <c r="C22" s="378"/>
      <c r="D22" s="100">
        <f t="shared" si="0"/>
        <v>1</v>
      </c>
      <c r="E22" s="70">
        <f>'IMPORTANT Details'!K136</f>
        <v>1</v>
      </c>
      <c r="F22" s="53">
        <f>'IMPORTANT Details'!L136</f>
        <v>1</v>
      </c>
    </row>
    <row r="23" spans="1:20" ht="24" customHeight="1">
      <c r="A23" s="437"/>
      <c r="B23" s="377" t="s">
        <v>592</v>
      </c>
      <c r="C23" s="378"/>
      <c r="D23" s="100">
        <f t="shared" si="0"/>
        <v>1</v>
      </c>
      <c r="E23" s="70">
        <f>'IMPORTANT Details'!K140</f>
        <v>1</v>
      </c>
      <c r="F23" s="53">
        <f>'IMPORTANT Details'!L140</f>
        <v>1</v>
      </c>
    </row>
    <row r="24" spans="1:20" ht="24" customHeight="1" thickBot="1">
      <c r="A24" s="438"/>
      <c r="B24" s="379" t="s">
        <v>226</v>
      </c>
      <c r="C24" s="380"/>
      <c r="D24" s="101">
        <f t="shared" si="0"/>
        <v>1</v>
      </c>
      <c r="E24" s="71">
        <f>'IMPORTANT Details'!K141</f>
        <v>1</v>
      </c>
      <c r="F24" s="54">
        <f>'IMPORTANT Details'!L141</f>
        <v>1</v>
      </c>
    </row>
    <row r="25" spans="1:20" ht="24" customHeight="1">
      <c r="A25" s="439" t="s">
        <v>227</v>
      </c>
      <c r="B25" s="375" t="s">
        <v>228</v>
      </c>
      <c r="C25" s="376"/>
      <c r="D25" s="102">
        <f t="shared" si="0"/>
        <v>1</v>
      </c>
      <c r="E25" s="98">
        <f>'IMPORTANT Details'!K144</f>
        <v>1</v>
      </c>
      <c r="F25" s="55">
        <f>'IMPORTANT Details'!L144</f>
        <v>1</v>
      </c>
    </row>
    <row r="26" spans="1:20" ht="24" customHeight="1">
      <c r="A26" s="440"/>
      <c r="B26" s="377" t="s">
        <v>593</v>
      </c>
      <c r="C26" s="378"/>
      <c r="D26" s="100">
        <f t="shared" si="0"/>
        <v>1</v>
      </c>
      <c r="E26" s="70">
        <f>'IMPORTANT Details'!K145</f>
        <v>1</v>
      </c>
      <c r="F26" s="53">
        <f>'IMPORTANT Details'!L145</f>
        <v>1</v>
      </c>
    </row>
    <row r="27" spans="1:20" ht="24" customHeight="1" thickBot="1">
      <c r="A27" s="441"/>
      <c r="B27" s="379" t="s">
        <v>594</v>
      </c>
      <c r="C27" s="380"/>
      <c r="D27" s="101">
        <f t="shared" si="0"/>
        <v>1</v>
      </c>
      <c r="E27" s="71">
        <f>'IMPORTANT Details'!K146</f>
        <v>1</v>
      </c>
      <c r="F27" s="54">
        <f>'IMPORTANT Details'!L146</f>
        <v>1</v>
      </c>
    </row>
    <row r="28" spans="1:20" ht="15" thickBot="1"/>
    <row r="29" spans="1:20" ht="15.6" thickTop="1" thickBot="1">
      <c r="H29" s="357" t="s">
        <v>229</v>
      </c>
      <c r="I29" s="358"/>
      <c r="J29" s="358"/>
      <c r="K29" s="358"/>
      <c r="L29" s="358"/>
      <c r="M29" s="359"/>
      <c r="O29" s="357" t="s">
        <v>229</v>
      </c>
      <c r="P29" s="358"/>
      <c r="Q29" s="358"/>
      <c r="R29" s="358"/>
      <c r="S29" s="358"/>
      <c r="T29" s="359"/>
    </row>
    <row r="30" spans="1:20" ht="48" thickTop="1" thickBot="1">
      <c r="H30" s="351" t="s">
        <v>67</v>
      </c>
      <c r="I30" s="352"/>
      <c r="J30" s="187" t="s">
        <v>202</v>
      </c>
      <c r="K30" s="188" t="s">
        <v>230</v>
      </c>
      <c r="L30" s="189" t="s">
        <v>204</v>
      </c>
      <c r="M30" s="190" t="s">
        <v>205</v>
      </c>
      <c r="O30" s="429" t="s">
        <v>67</v>
      </c>
      <c r="P30" s="430"/>
      <c r="Q30" s="201" t="s">
        <v>202</v>
      </c>
      <c r="R30" s="202" t="s">
        <v>230</v>
      </c>
      <c r="S30" s="203" t="s">
        <v>204</v>
      </c>
      <c r="T30" s="204" t="s">
        <v>205</v>
      </c>
    </row>
    <row r="31" spans="1:20" ht="81.45" customHeight="1">
      <c r="H31" s="191" t="s">
        <v>231</v>
      </c>
      <c r="I31" s="192" t="s">
        <v>232</v>
      </c>
      <c r="J31" s="193">
        <v>3</v>
      </c>
      <c r="K31" s="72">
        <f>AVERAGE(L31,M31)</f>
        <v>1</v>
      </c>
      <c r="L31" s="69">
        <f>'IMPORTANT Details'!G40</f>
        <v>1</v>
      </c>
      <c r="M31" s="57">
        <f>'IMPORTANT Details'!H40</f>
        <v>1</v>
      </c>
      <c r="O31" s="205" t="s">
        <v>595</v>
      </c>
      <c r="P31" s="206" t="s">
        <v>596</v>
      </c>
      <c r="Q31" s="207">
        <v>3</v>
      </c>
      <c r="R31" s="72">
        <f>AVERAGE(S31,T31)</f>
        <v>1</v>
      </c>
      <c r="S31" s="69">
        <f>'IMPORTANT Details'!G15</f>
        <v>1</v>
      </c>
      <c r="T31" s="57">
        <f>'IMPORTANT Details'!H15</f>
        <v>1</v>
      </c>
    </row>
    <row r="32" spans="1:20" ht="81.45" customHeight="1">
      <c r="H32" s="194" t="s">
        <v>233</v>
      </c>
      <c r="I32" s="227" t="s">
        <v>234</v>
      </c>
      <c r="J32" s="195">
        <v>3</v>
      </c>
      <c r="K32" s="73">
        <f t="shared" ref="K32:K43" si="1">AVERAGE(L32,M32)</f>
        <v>1</v>
      </c>
      <c r="L32" s="70">
        <f>'IMPORTANT Details'!G45</f>
        <v>1</v>
      </c>
      <c r="M32" s="53">
        <f>'IMPORTANT Details'!H45</f>
        <v>1</v>
      </c>
      <c r="O32" s="208" t="s">
        <v>597</v>
      </c>
      <c r="P32" s="209" t="s">
        <v>598</v>
      </c>
      <c r="Q32" s="210">
        <v>3</v>
      </c>
      <c r="R32" s="73">
        <f t="shared" ref="R32:R38" si="2">AVERAGE(S32,T32)</f>
        <v>1</v>
      </c>
      <c r="S32" s="70">
        <f>'IMPORTANT Details'!G46</f>
        <v>1</v>
      </c>
      <c r="T32" s="53">
        <f>'IMPORTANT Details'!H46</f>
        <v>1</v>
      </c>
    </row>
    <row r="33" spans="8:20" ht="81.45" customHeight="1">
      <c r="H33" s="194" t="s">
        <v>235</v>
      </c>
      <c r="I33" s="196" t="s">
        <v>236</v>
      </c>
      <c r="J33" s="195">
        <v>3</v>
      </c>
      <c r="K33" s="73">
        <f t="shared" si="1"/>
        <v>1</v>
      </c>
      <c r="L33" s="70">
        <f>'IMPORTANT Details'!G47</f>
        <v>1</v>
      </c>
      <c r="M33" s="53">
        <f>'IMPORTANT Details'!H47</f>
        <v>1</v>
      </c>
      <c r="O33" s="208" t="s">
        <v>599</v>
      </c>
      <c r="P33" s="211" t="s">
        <v>600</v>
      </c>
      <c r="Q33" s="210">
        <v>3</v>
      </c>
      <c r="R33" s="73">
        <f t="shared" si="2"/>
        <v>1</v>
      </c>
      <c r="S33" s="70">
        <f>'IMPORTANT Details'!G56</f>
        <v>1</v>
      </c>
      <c r="T33" s="53">
        <f>'IMPORTANT Details'!H56</f>
        <v>1</v>
      </c>
    </row>
    <row r="34" spans="8:20" ht="81.45" customHeight="1">
      <c r="H34" s="194" t="s">
        <v>237</v>
      </c>
      <c r="I34" s="196" t="s">
        <v>238</v>
      </c>
      <c r="J34" s="195">
        <v>3</v>
      </c>
      <c r="K34" s="73">
        <f t="shared" si="1"/>
        <v>1</v>
      </c>
      <c r="L34" s="70">
        <f>'IMPORTANT Details'!G48</f>
        <v>1</v>
      </c>
      <c r="M34" s="53">
        <f>'IMPORTANT Details'!H48</f>
        <v>1</v>
      </c>
      <c r="O34" s="208" t="s">
        <v>601</v>
      </c>
      <c r="P34" s="211" t="s">
        <v>602</v>
      </c>
      <c r="Q34" s="210">
        <v>3</v>
      </c>
      <c r="R34" s="73">
        <f t="shared" si="2"/>
        <v>1</v>
      </c>
      <c r="S34" s="70">
        <f>'IMPORTANT Details'!G57</f>
        <v>1</v>
      </c>
      <c r="T34" s="53">
        <f>'IMPORTANT Details'!H57</f>
        <v>1</v>
      </c>
    </row>
    <row r="35" spans="8:20" ht="81.45" customHeight="1">
      <c r="H35" s="194" t="s">
        <v>239</v>
      </c>
      <c r="I35" s="196" t="s">
        <v>240</v>
      </c>
      <c r="J35" s="195">
        <v>3</v>
      </c>
      <c r="K35" s="73">
        <f t="shared" si="1"/>
        <v>1</v>
      </c>
      <c r="L35" s="70">
        <f>'IMPORTANT Details'!G49</f>
        <v>1</v>
      </c>
      <c r="M35" s="53">
        <f>'IMPORTANT Details'!H49</f>
        <v>1</v>
      </c>
      <c r="O35" s="208" t="s">
        <v>603</v>
      </c>
      <c r="P35" s="211" t="s">
        <v>604</v>
      </c>
      <c r="Q35" s="210">
        <v>3</v>
      </c>
      <c r="R35" s="73">
        <f t="shared" si="2"/>
        <v>1</v>
      </c>
      <c r="S35" s="70">
        <f>'IMPORTANT Details'!G75</f>
        <v>1</v>
      </c>
      <c r="T35" s="53">
        <f>'IMPORTANT Details'!H75</f>
        <v>1</v>
      </c>
    </row>
    <row r="36" spans="8:20" ht="81.45" customHeight="1">
      <c r="H36" s="194" t="s">
        <v>241</v>
      </c>
      <c r="I36" s="196" t="s">
        <v>242</v>
      </c>
      <c r="J36" s="195">
        <v>3</v>
      </c>
      <c r="K36" s="73">
        <f t="shared" si="1"/>
        <v>1</v>
      </c>
      <c r="L36" s="70">
        <f>'IMPORTANT Details'!G50</f>
        <v>1</v>
      </c>
      <c r="M36" s="53">
        <f>'IMPORTANT Details'!H50</f>
        <v>1</v>
      </c>
      <c r="O36" s="208" t="s">
        <v>605</v>
      </c>
      <c r="P36" s="211" t="s">
        <v>606</v>
      </c>
      <c r="Q36" s="210">
        <v>3</v>
      </c>
      <c r="R36" s="73">
        <f t="shared" si="2"/>
        <v>1</v>
      </c>
      <c r="S36" s="70">
        <f>'IMPORTANT Details'!G78</f>
        <v>1</v>
      </c>
      <c r="T36" s="53">
        <f>'IMPORTANT Details'!H78</f>
        <v>1</v>
      </c>
    </row>
    <row r="37" spans="8:20" ht="81.45" customHeight="1">
      <c r="H37" s="194" t="s">
        <v>243</v>
      </c>
      <c r="I37" s="196" t="s">
        <v>244</v>
      </c>
      <c r="J37" s="195">
        <v>3</v>
      </c>
      <c r="K37" s="73">
        <f t="shared" si="1"/>
        <v>1</v>
      </c>
      <c r="L37" s="70">
        <f>'IMPORTANT Details'!G54</f>
        <v>1</v>
      </c>
      <c r="M37" s="53">
        <f>'IMPORTANT Details'!H54</f>
        <v>1</v>
      </c>
      <c r="O37" s="208" t="s">
        <v>607</v>
      </c>
      <c r="P37" s="211" t="s">
        <v>608</v>
      </c>
      <c r="Q37" s="210">
        <v>3</v>
      </c>
      <c r="R37" s="73">
        <f t="shared" si="2"/>
        <v>1</v>
      </c>
      <c r="S37" s="70">
        <f>'IMPORTANT Details'!G112</f>
        <v>1</v>
      </c>
      <c r="T37" s="53">
        <f>'IMPORTANT Details'!H112</f>
        <v>1</v>
      </c>
    </row>
    <row r="38" spans="8:20" ht="81.45" customHeight="1" thickBot="1">
      <c r="H38" s="194" t="s">
        <v>245</v>
      </c>
      <c r="I38" s="196" t="s">
        <v>246</v>
      </c>
      <c r="J38" s="195">
        <v>3</v>
      </c>
      <c r="K38" s="73">
        <f t="shared" si="1"/>
        <v>1</v>
      </c>
      <c r="L38" s="70">
        <f>'IMPORTANT Details'!G55</f>
        <v>1</v>
      </c>
      <c r="M38" s="53">
        <f>'IMPORTANT Details'!H55</f>
        <v>1</v>
      </c>
      <c r="O38" s="212" t="s">
        <v>609</v>
      </c>
      <c r="P38" s="213" t="s">
        <v>610</v>
      </c>
      <c r="Q38" s="214">
        <v>3</v>
      </c>
      <c r="R38" s="74">
        <f t="shared" si="2"/>
        <v>1</v>
      </c>
      <c r="S38" s="71">
        <f>'IMPORTANT Details'!G139</f>
        <v>1</v>
      </c>
      <c r="T38" s="54">
        <f>'IMPORTANT Details'!H139</f>
        <v>1</v>
      </c>
    </row>
    <row r="39" spans="8:20" ht="78">
      <c r="H39" s="194" t="s">
        <v>247</v>
      </c>
      <c r="I39" s="196" t="s">
        <v>248</v>
      </c>
      <c r="J39" s="195">
        <v>3</v>
      </c>
      <c r="K39" s="73">
        <f t="shared" si="1"/>
        <v>1</v>
      </c>
      <c r="L39" s="70">
        <f>'IMPORTANT Details'!G81</f>
        <v>1</v>
      </c>
      <c r="M39" s="53">
        <f>'IMPORTANT Details'!H81</f>
        <v>1</v>
      </c>
    </row>
    <row r="40" spans="8:20" ht="46.8">
      <c r="H40" s="194" t="s">
        <v>249</v>
      </c>
      <c r="I40" s="196" t="s">
        <v>250</v>
      </c>
      <c r="J40" s="195">
        <v>3</v>
      </c>
      <c r="K40" s="73">
        <f t="shared" si="1"/>
        <v>1</v>
      </c>
      <c r="L40" s="70">
        <f>'IMPORTANT Details'!G94</f>
        <v>1</v>
      </c>
      <c r="M40" s="53">
        <f>'IMPORTANT Details'!H94</f>
        <v>1</v>
      </c>
    </row>
    <row r="41" spans="8:20" ht="31.2">
      <c r="H41" s="194" t="s">
        <v>251</v>
      </c>
      <c r="I41" s="197" t="s">
        <v>252</v>
      </c>
      <c r="J41" s="195">
        <v>3</v>
      </c>
      <c r="K41" s="73">
        <f t="shared" si="1"/>
        <v>1</v>
      </c>
      <c r="L41" s="70">
        <f>'IMPORTANT Details'!G100</f>
        <v>1</v>
      </c>
      <c r="M41" s="53">
        <f>'IMPORTANT Details'!H100</f>
        <v>1</v>
      </c>
    </row>
    <row r="42" spans="8:20" ht="62.4">
      <c r="H42" s="194" t="s">
        <v>253</v>
      </c>
      <c r="I42" s="196" t="s">
        <v>254</v>
      </c>
      <c r="J42" s="195">
        <v>3</v>
      </c>
      <c r="K42" s="73">
        <f t="shared" si="1"/>
        <v>1</v>
      </c>
      <c r="L42" s="70">
        <f>'IMPORTANT Details'!G107</f>
        <v>1</v>
      </c>
      <c r="M42" s="53">
        <f>'IMPORTANT Details'!H107</f>
        <v>1</v>
      </c>
    </row>
    <row r="43" spans="8:20" ht="47.4" thickBot="1">
      <c r="H43" s="198" t="s">
        <v>255</v>
      </c>
      <c r="I43" s="199" t="s">
        <v>256</v>
      </c>
      <c r="J43" s="200">
        <v>3</v>
      </c>
      <c r="K43" s="74">
        <f t="shared" si="1"/>
        <v>1</v>
      </c>
      <c r="L43" s="71">
        <f>'IMPORTANT Details'!G117</f>
        <v>1</v>
      </c>
      <c r="M43" s="54">
        <f>'IMPORTANT Details'!H117</f>
        <v>1</v>
      </c>
    </row>
  </sheetData>
  <sheetProtection algorithmName="SHA-512" hashValue="3DXAx9l5TL2ML0+U0K7fBXyd2Bj9LGCD2FxBHPVYOZWONJRVJK1V2s4Rb8mDsL0NIvP2/Xx2uxgDFJZFkRZfrg==" saltValue="TjD4bS30LqjMlFxlCaYXXw==" spinCount="100000" sheet="1" objects="1" scenarios="1"/>
  <mergeCells count="42">
    <mergeCell ref="B18:C18"/>
    <mergeCell ref="B19:C19"/>
    <mergeCell ref="B20:C20"/>
    <mergeCell ref="B26:C26"/>
    <mergeCell ref="B27:C27"/>
    <mergeCell ref="B21:C21"/>
    <mergeCell ref="B22:C22"/>
    <mergeCell ref="B23:C23"/>
    <mergeCell ref="B24:C24"/>
    <mergeCell ref="B25:C25"/>
    <mergeCell ref="B13:C13"/>
    <mergeCell ref="B14:C14"/>
    <mergeCell ref="B15:C15"/>
    <mergeCell ref="B16:C16"/>
    <mergeCell ref="B17:C17"/>
    <mergeCell ref="B8:C8"/>
    <mergeCell ref="B9:C9"/>
    <mergeCell ref="B10:C10"/>
    <mergeCell ref="B11:C11"/>
    <mergeCell ref="B12:C12"/>
    <mergeCell ref="A17:A19"/>
    <mergeCell ref="A20:A24"/>
    <mergeCell ref="A25:A27"/>
    <mergeCell ref="B2:B3"/>
    <mergeCell ref="H29:M29"/>
    <mergeCell ref="C2:C3"/>
    <mergeCell ref="E2:E3"/>
    <mergeCell ref="F2:F3"/>
    <mergeCell ref="A5:A10"/>
    <mergeCell ref="A11:A16"/>
    <mergeCell ref="I10:I11"/>
    <mergeCell ref="J10:K11"/>
    <mergeCell ref="K2:L3"/>
    <mergeCell ref="B5:C5"/>
    <mergeCell ref="B6:C6"/>
    <mergeCell ref="B7:C7"/>
    <mergeCell ref="H30:I30"/>
    <mergeCell ref="O30:P30"/>
    <mergeCell ref="O29:T29"/>
    <mergeCell ref="D2:D4"/>
    <mergeCell ref="I2:I3"/>
    <mergeCell ref="I4:I5"/>
  </mergeCells>
  <phoneticPr fontId="20" type="noConversion"/>
  <conditionalFormatting sqref="I4:I5">
    <cfRule type="cellIs" dxfId="19" priority="1" operator="lessThan">
      <formula>$C$4</formula>
    </cfRule>
    <cfRule type="cellIs" dxfId="18" priority="2" operator="greaterThanOrEqual">
      <formula>$C$4</formula>
    </cfRule>
  </conditionalFormatting>
  <conditionalFormatting sqref="K31:M43">
    <cfRule type="cellIs" dxfId="17" priority="5" operator="lessThan">
      <formula>$J$31</formula>
    </cfRule>
    <cfRule type="cellIs" dxfId="16" priority="6" operator="greaterThanOrEqual">
      <formula>$J$31</formula>
    </cfRule>
  </conditionalFormatting>
  <conditionalFormatting sqref="R31:T38">
    <cfRule type="cellIs" dxfId="15" priority="3" operator="lessThan">
      <formula>$Q$31</formula>
    </cfRule>
    <cfRule type="cellIs" dxfId="14" priority="4" operator="greaterThanOrEqual">
      <formula>$Q$31</formula>
    </cfRule>
  </conditionalFormatting>
  <pageMargins left="0.7" right="0.7" top="0.75" bottom="0.75" header="0.3" footer="0.3"/>
  <pageSetup paperSize="9" orientation="portrait" r:id="rId1"/>
  <ignoredErrors>
    <ignoredError sqref="D5:F9 E4:F4 D20:F27 D10 D11:F17 D19"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2E5C70"/>
  </sheetPr>
  <dimension ref="A1:R228"/>
  <sheetViews>
    <sheetView showGridLines="0" zoomScaleNormal="100" workbookViewId="0">
      <pane xSplit="5" ySplit="2" topLeftCell="F181" activePane="bottomRight" state="frozenSplit"/>
      <selection pane="topRight" activeCell="F1" sqref="F1"/>
      <selection pane="bottomLeft" activeCell="A7" sqref="A7"/>
      <selection pane="bottomRight" activeCell="G230" sqref="G230"/>
    </sheetView>
  </sheetViews>
  <sheetFormatPr defaultColWidth="8.77734375" defaultRowHeight="14.4"/>
  <cols>
    <col min="1" max="1" width="25.6640625" customWidth="1"/>
    <col min="2" max="2" width="36.77734375" customWidth="1"/>
    <col min="3" max="3" width="14.33203125" customWidth="1"/>
    <col min="4" max="4" width="33.33203125" customWidth="1"/>
    <col min="5" max="5" width="60" customWidth="1"/>
    <col min="6" max="6" width="79.109375" customWidth="1"/>
    <col min="7" max="7" width="13.33203125" customWidth="1"/>
    <col min="8" max="8" width="13.44140625" customWidth="1"/>
    <col min="9" max="12" width="15.6640625" style="11" customWidth="1"/>
    <col min="13" max="14" width="60.6640625" customWidth="1"/>
    <col min="15" max="18" width="8.77734375" style="155"/>
  </cols>
  <sheetData>
    <row r="1" spans="1:14" ht="16.2" customHeight="1" thickBot="1">
      <c r="A1" s="314" t="s">
        <v>977</v>
      </c>
      <c r="B1" s="315"/>
      <c r="C1" s="157">
        <f>Introduction!Q15</f>
        <v>45951</v>
      </c>
      <c r="D1" s="156" t="s">
        <v>62</v>
      </c>
      <c r="E1" s="157">
        <f>Introduction!T26</f>
        <v>45951</v>
      </c>
      <c r="F1" s="122"/>
      <c r="G1" s="458" t="s">
        <v>36</v>
      </c>
      <c r="H1" s="459"/>
      <c r="I1" s="459"/>
      <c r="J1" s="459"/>
      <c r="K1" s="459"/>
      <c r="L1" s="459"/>
      <c r="M1" s="459"/>
      <c r="N1" s="460"/>
    </row>
    <row r="2" spans="1:14" ht="45.45" customHeight="1">
      <c r="A2" s="40" t="s">
        <v>63</v>
      </c>
      <c r="B2" s="34" t="s">
        <v>64</v>
      </c>
      <c r="C2" s="34" t="s">
        <v>65</v>
      </c>
      <c r="D2" s="34" t="s">
        <v>66</v>
      </c>
      <c r="E2" s="35" t="s">
        <v>67</v>
      </c>
      <c r="F2" s="35" t="s">
        <v>68</v>
      </c>
      <c r="G2" s="217" t="s">
        <v>69</v>
      </c>
      <c r="H2" s="217" t="s">
        <v>70</v>
      </c>
      <c r="I2" s="217" t="s">
        <v>71</v>
      </c>
      <c r="J2" s="217" t="s">
        <v>257</v>
      </c>
      <c r="K2" s="217" t="s">
        <v>73</v>
      </c>
      <c r="L2" s="217" t="s">
        <v>74</v>
      </c>
      <c r="M2" s="218" t="s">
        <v>75</v>
      </c>
      <c r="N2" s="218" t="s">
        <v>76</v>
      </c>
    </row>
    <row r="3" spans="1:14" ht="117.45" customHeight="1">
      <c r="A3" s="416" t="s">
        <v>77</v>
      </c>
      <c r="B3" s="340" t="s">
        <v>78</v>
      </c>
      <c r="C3" s="319"/>
      <c r="D3" s="454" t="s">
        <v>79</v>
      </c>
      <c r="E3" s="37" t="s">
        <v>611</v>
      </c>
      <c r="F3" s="37" t="s">
        <v>81</v>
      </c>
      <c r="G3" s="38">
        <v>1</v>
      </c>
      <c r="H3" s="38">
        <v>1</v>
      </c>
      <c r="I3" s="333">
        <f>AVERAGE(G3,G6,G4,G5)</f>
        <v>1</v>
      </c>
      <c r="J3" s="333">
        <f>AVERAGE(H3,H4,H5,H6)</f>
        <v>1</v>
      </c>
      <c r="K3" s="400">
        <f>AVERAGE(I3:I21)</f>
        <v>1.0666666666666667</v>
      </c>
      <c r="L3" s="400">
        <f>AVERAGE(J3:J21)</f>
        <v>1.1666666666666667</v>
      </c>
      <c r="M3" s="115"/>
      <c r="N3" s="115"/>
    </row>
    <row r="4" spans="1:14" ht="89.55" customHeight="1">
      <c r="A4" s="417"/>
      <c r="B4" s="340"/>
      <c r="C4" s="399"/>
      <c r="D4" s="454"/>
      <c r="E4" s="42" t="s">
        <v>612</v>
      </c>
      <c r="F4" s="42" t="s">
        <v>613</v>
      </c>
      <c r="G4" s="38">
        <v>1</v>
      </c>
      <c r="H4" s="38">
        <v>1</v>
      </c>
      <c r="I4" s="333"/>
      <c r="J4" s="333"/>
      <c r="K4" s="400"/>
      <c r="L4" s="400"/>
      <c r="M4" s="115"/>
      <c r="N4" s="115"/>
    </row>
    <row r="5" spans="1:14" ht="41.4">
      <c r="A5" s="417"/>
      <c r="B5" s="340"/>
      <c r="C5" s="399"/>
      <c r="D5" s="454"/>
      <c r="E5" s="42" t="s">
        <v>614</v>
      </c>
      <c r="F5" s="42" t="s">
        <v>615</v>
      </c>
      <c r="G5" s="38">
        <v>1</v>
      </c>
      <c r="H5" s="38">
        <v>1</v>
      </c>
      <c r="I5" s="333"/>
      <c r="J5" s="333"/>
      <c r="K5" s="400"/>
      <c r="L5" s="400"/>
      <c r="M5" s="115"/>
      <c r="N5" s="115"/>
    </row>
    <row r="6" spans="1:14" ht="55.2">
      <c r="A6" s="417"/>
      <c r="B6" s="340"/>
      <c r="C6" s="399"/>
      <c r="D6" s="454"/>
      <c r="E6" s="37" t="s">
        <v>616</v>
      </c>
      <c r="F6" s="37" t="s">
        <v>617</v>
      </c>
      <c r="G6" s="38">
        <v>1</v>
      </c>
      <c r="H6" s="38">
        <v>1</v>
      </c>
      <c r="I6" s="333"/>
      <c r="J6" s="333"/>
      <c r="K6" s="400"/>
      <c r="L6" s="400"/>
      <c r="M6" s="115"/>
      <c r="N6" s="115"/>
    </row>
    <row r="7" spans="1:14" ht="144.44999999999999" customHeight="1">
      <c r="A7" s="417"/>
      <c r="B7" s="340"/>
      <c r="C7" s="399"/>
      <c r="D7" s="454" t="s">
        <v>263</v>
      </c>
      <c r="E7" s="37" t="s">
        <v>618</v>
      </c>
      <c r="F7" s="37" t="s">
        <v>84</v>
      </c>
      <c r="G7" s="38">
        <v>3</v>
      </c>
      <c r="H7" s="38">
        <v>1</v>
      </c>
      <c r="I7" s="333">
        <f>AVERAGE(G7,G8,G9,G10,G11)</f>
        <v>1.4</v>
      </c>
      <c r="J7" s="333">
        <f>AVERAGE(H7,H8,H9,H10,H11)</f>
        <v>2</v>
      </c>
      <c r="K7" s="400"/>
      <c r="L7" s="400"/>
      <c r="M7" s="115"/>
      <c r="N7" s="115"/>
    </row>
    <row r="8" spans="1:14" ht="75" customHeight="1">
      <c r="A8" s="417"/>
      <c r="B8" s="340"/>
      <c r="C8" s="399"/>
      <c r="D8" s="454"/>
      <c r="E8" s="43" t="s">
        <v>619</v>
      </c>
      <c r="F8" s="43" t="s">
        <v>267</v>
      </c>
      <c r="G8" s="38">
        <v>1</v>
      </c>
      <c r="H8" s="38">
        <v>3</v>
      </c>
      <c r="I8" s="333"/>
      <c r="J8" s="333"/>
      <c r="K8" s="400"/>
      <c r="L8" s="400"/>
      <c r="M8" s="115"/>
      <c r="N8" s="115"/>
    </row>
    <row r="9" spans="1:14" ht="41.4">
      <c r="A9" s="417"/>
      <c r="B9" s="340"/>
      <c r="C9" s="399"/>
      <c r="D9" s="454"/>
      <c r="E9" s="43" t="s">
        <v>620</v>
      </c>
      <c r="F9" s="37" t="s">
        <v>332</v>
      </c>
      <c r="G9" s="38">
        <v>1</v>
      </c>
      <c r="H9" s="38">
        <v>4</v>
      </c>
      <c r="I9" s="333"/>
      <c r="J9" s="333"/>
      <c r="K9" s="400"/>
      <c r="L9" s="400"/>
      <c r="M9" s="115"/>
      <c r="N9" s="115"/>
    </row>
    <row r="10" spans="1:14" ht="41.4">
      <c r="A10" s="417"/>
      <c r="B10" s="340"/>
      <c r="C10" s="399"/>
      <c r="D10" s="454"/>
      <c r="E10" s="43" t="s">
        <v>621</v>
      </c>
      <c r="F10" s="43" t="s">
        <v>270</v>
      </c>
      <c r="G10" s="38">
        <v>1</v>
      </c>
      <c r="H10" s="38">
        <v>1</v>
      </c>
      <c r="I10" s="333"/>
      <c r="J10" s="333"/>
      <c r="K10" s="400"/>
      <c r="L10" s="400"/>
      <c r="M10" s="115"/>
      <c r="N10" s="115"/>
    </row>
    <row r="11" spans="1:14" ht="93.45" customHeight="1">
      <c r="A11" s="417"/>
      <c r="B11" s="340"/>
      <c r="C11" s="399"/>
      <c r="D11" s="454"/>
      <c r="E11" s="37" t="s">
        <v>622</v>
      </c>
      <c r="F11" s="43" t="s">
        <v>623</v>
      </c>
      <c r="G11" s="38">
        <v>1</v>
      </c>
      <c r="H11" s="38">
        <v>1</v>
      </c>
      <c r="I11" s="333"/>
      <c r="J11" s="333"/>
      <c r="K11" s="400"/>
      <c r="L11" s="400"/>
      <c r="M11" s="115"/>
      <c r="N11" s="115"/>
    </row>
    <row r="12" spans="1:14" ht="150.44999999999999" customHeight="1">
      <c r="A12" s="417"/>
      <c r="B12" s="340"/>
      <c r="C12" s="399"/>
      <c r="D12" s="454" t="s">
        <v>85</v>
      </c>
      <c r="E12" s="37" t="s">
        <v>271</v>
      </c>
      <c r="F12" s="37" t="s">
        <v>87</v>
      </c>
      <c r="G12" s="38">
        <v>1</v>
      </c>
      <c r="H12" s="38">
        <v>1</v>
      </c>
      <c r="I12" s="333">
        <f>AVERAGE(G12,G13,G14)</f>
        <v>1</v>
      </c>
      <c r="J12" s="333">
        <f>AVERAGE(H12,H13,H14)</f>
        <v>1</v>
      </c>
      <c r="K12" s="400"/>
      <c r="L12" s="400"/>
      <c r="M12" s="115"/>
      <c r="N12" s="115"/>
    </row>
    <row r="13" spans="1:14" ht="96.6">
      <c r="A13" s="417"/>
      <c r="B13" s="340"/>
      <c r="C13" s="399"/>
      <c r="D13" s="454"/>
      <c r="E13" s="43" t="s">
        <v>624</v>
      </c>
      <c r="F13" s="37" t="s">
        <v>625</v>
      </c>
      <c r="G13" s="38">
        <v>1</v>
      </c>
      <c r="H13" s="38">
        <v>1</v>
      </c>
      <c r="I13" s="333"/>
      <c r="J13" s="333"/>
      <c r="K13" s="400"/>
      <c r="L13" s="400"/>
      <c r="M13" s="115"/>
      <c r="N13" s="115"/>
    </row>
    <row r="14" spans="1:14" ht="138.44999999999999" customHeight="1">
      <c r="A14" s="417"/>
      <c r="B14" s="340"/>
      <c r="C14" s="399"/>
      <c r="D14" s="454"/>
      <c r="E14" s="43" t="s">
        <v>626</v>
      </c>
      <c r="F14" s="37" t="s">
        <v>627</v>
      </c>
      <c r="G14" s="38">
        <v>1</v>
      </c>
      <c r="H14" s="38">
        <v>1</v>
      </c>
      <c r="I14" s="333"/>
      <c r="J14" s="333"/>
      <c r="K14" s="400"/>
      <c r="L14" s="400"/>
      <c r="M14" s="115"/>
      <c r="N14" s="115"/>
    </row>
    <row r="15" spans="1:14" ht="138">
      <c r="A15" s="417"/>
      <c r="B15" s="340"/>
      <c r="C15" s="399"/>
      <c r="D15" s="474" t="s">
        <v>628</v>
      </c>
      <c r="E15" s="37" t="s">
        <v>629</v>
      </c>
      <c r="F15" s="37" t="s">
        <v>630</v>
      </c>
      <c r="G15" s="38">
        <v>1</v>
      </c>
      <c r="H15" s="38">
        <v>1</v>
      </c>
      <c r="I15" s="455">
        <f>AVERAGE(G15,G16)</f>
        <v>1</v>
      </c>
      <c r="J15" s="455">
        <f>AVERAGE(H15,H16)</f>
        <v>1</v>
      </c>
      <c r="K15" s="400"/>
      <c r="L15" s="400"/>
      <c r="M15" s="395"/>
      <c r="N15" s="395"/>
    </row>
    <row r="16" spans="1:14" ht="27.6">
      <c r="A16" s="417"/>
      <c r="B16" s="340"/>
      <c r="C16" s="399"/>
      <c r="D16" s="475"/>
      <c r="E16" s="43" t="s">
        <v>631</v>
      </c>
      <c r="F16" s="37" t="s">
        <v>632</v>
      </c>
      <c r="G16" s="38">
        <v>1</v>
      </c>
      <c r="H16" s="38">
        <v>1</v>
      </c>
      <c r="I16" s="457"/>
      <c r="J16" s="457"/>
      <c r="K16" s="400"/>
      <c r="L16" s="400"/>
      <c r="M16" s="396"/>
      <c r="N16" s="396"/>
    </row>
    <row r="17" spans="1:14" ht="159.44999999999999" customHeight="1">
      <c r="A17" s="417"/>
      <c r="B17" s="340"/>
      <c r="C17" s="399"/>
      <c r="D17" s="454" t="s">
        <v>91</v>
      </c>
      <c r="E17" s="406" t="s">
        <v>279</v>
      </c>
      <c r="F17" s="406" t="s">
        <v>633</v>
      </c>
      <c r="G17" s="38">
        <v>1</v>
      </c>
      <c r="H17" s="38">
        <v>1</v>
      </c>
      <c r="I17" s="333">
        <f>G17</f>
        <v>1</v>
      </c>
      <c r="J17" s="333">
        <f>H17</f>
        <v>1</v>
      </c>
      <c r="K17" s="400"/>
      <c r="L17" s="400"/>
      <c r="M17" s="115"/>
      <c r="N17" s="115"/>
    </row>
    <row r="18" spans="1:14" ht="110.55" customHeight="1">
      <c r="A18" s="417"/>
      <c r="B18" s="340"/>
      <c r="C18" s="399"/>
      <c r="D18" s="454"/>
      <c r="E18" s="466"/>
      <c r="F18" s="466"/>
      <c r="G18" s="467"/>
      <c r="H18" s="468"/>
      <c r="I18" s="333"/>
      <c r="J18" s="333"/>
      <c r="K18" s="400"/>
      <c r="L18" s="400"/>
      <c r="M18" s="115"/>
      <c r="N18" s="115"/>
    </row>
    <row r="19" spans="1:14" ht="41.55" customHeight="1">
      <c r="A19" s="417"/>
      <c r="B19" s="340"/>
      <c r="C19" s="320"/>
      <c r="D19" s="454"/>
      <c r="E19" s="407"/>
      <c r="F19" s="407"/>
      <c r="G19" s="469"/>
      <c r="H19" s="470"/>
      <c r="I19" s="333"/>
      <c r="J19" s="333"/>
      <c r="K19" s="400"/>
      <c r="L19" s="400"/>
      <c r="M19" s="115"/>
      <c r="N19" s="115"/>
    </row>
    <row r="20" spans="1:14" ht="96.6">
      <c r="A20" s="417"/>
      <c r="B20" s="340"/>
      <c r="C20" s="75" t="s">
        <v>65</v>
      </c>
      <c r="D20" s="454" t="s">
        <v>634</v>
      </c>
      <c r="E20" s="46" t="s">
        <v>635</v>
      </c>
      <c r="F20" s="45" t="s">
        <v>636</v>
      </c>
      <c r="G20" s="38">
        <v>1</v>
      </c>
      <c r="H20" s="38">
        <v>1</v>
      </c>
      <c r="I20" s="333">
        <f>AVERAGE(G20,G21)</f>
        <v>1</v>
      </c>
      <c r="J20" s="333">
        <f>AVERAGE(H20,H21)</f>
        <v>1</v>
      </c>
      <c r="K20" s="400"/>
      <c r="L20" s="400"/>
      <c r="M20" s="115"/>
      <c r="N20" s="115"/>
    </row>
    <row r="21" spans="1:14" ht="27.6">
      <c r="A21" s="417"/>
      <c r="B21" s="340"/>
      <c r="C21" s="39"/>
      <c r="D21" s="454"/>
      <c r="E21" s="45" t="s">
        <v>637</v>
      </c>
      <c r="F21" s="45" t="s">
        <v>638</v>
      </c>
      <c r="G21" s="38">
        <v>1</v>
      </c>
      <c r="H21" s="38">
        <v>1</v>
      </c>
      <c r="I21" s="333"/>
      <c r="J21" s="333"/>
      <c r="K21" s="400"/>
      <c r="L21" s="400"/>
      <c r="M21" s="115"/>
      <c r="N21" s="115"/>
    </row>
    <row r="22" spans="1:14" ht="96.45" customHeight="1">
      <c r="A22" s="417"/>
      <c r="B22" s="340" t="s">
        <v>639</v>
      </c>
      <c r="C22" s="319"/>
      <c r="D22" s="454" t="s">
        <v>640</v>
      </c>
      <c r="E22" s="37" t="s">
        <v>641</v>
      </c>
      <c r="F22" s="37" t="s">
        <v>287</v>
      </c>
      <c r="G22" s="38">
        <v>1</v>
      </c>
      <c r="H22" s="38">
        <v>1</v>
      </c>
      <c r="I22" s="333">
        <f>AVERAGE(G22,G23)</f>
        <v>1</v>
      </c>
      <c r="J22" s="333">
        <f>AVERAGE(H22,H23)</f>
        <v>1</v>
      </c>
      <c r="K22" s="400">
        <f>AVERAGE(I22:I29)</f>
        <v>1</v>
      </c>
      <c r="L22" s="400">
        <f>AVERAGE(J22:J29)</f>
        <v>1</v>
      </c>
      <c r="M22" s="115"/>
      <c r="N22" s="115"/>
    </row>
    <row r="23" spans="1:14" ht="41.4">
      <c r="A23" s="417"/>
      <c r="B23" s="340"/>
      <c r="C23" s="399"/>
      <c r="D23" s="454"/>
      <c r="E23" s="37" t="s">
        <v>642</v>
      </c>
      <c r="F23" s="37" t="s">
        <v>332</v>
      </c>
      <c r="G23" s="38">
        <v>1</v>
      </c>
      <c r="H23" s="38">
        <v>1</v>
      </c>
      <c r="I23" s="333"/>
      <c r="J23" s="333"/>
      <c r="K23" s="400"/>
      <c r="L23" s="400"/>
      <c r="M23" s="115"/>
      <c r="N23" s="115"/>
    </row>
    <row r="24" spans="1:14" ht="83.55" customHeight="1">
      <c r="A24" s="417"/>
      <c r="B24" s="340"/>
      <c r="C24" s="399"/>
      <c r="D24" s="143" t="s">
        <v>643</v>
      </c>
      <c r="E24" s="37" t="s">
        <v>644</v>
      </c>
      <c r="F24" s="37" t="s">
        <v>290</v>
      </c>
      <c r="G24" s="38">
        <v>1</v>
      </c>
      <c r="H24" s="38">
        <v>1</v>
      </c>
      <c r="I24" s="87">
        <f t="shared" ref="I24:J26" si="0">G24</f>
        <v>1</v>
      </c>
      <c r="J24" s="87">
        <f t="shared" si="0"/>
        <v>1</v>
      </c>
      <c r="K24" s="400"/>
      <c r="L24" s="400"/>
      <c r="M24" s="115"/>
      <c r="N24" s="115"/>
    </row>
    <row r="25" spans="1:14" ht="86.55" customHeight="1">
      <c r="A25" s="417"/>
      <c r="B25" s="340"/>
      <c r="C25" s="399"/>
      <c r="D25" s="143" t="s">
        <v>645</v>
      </c>
      <c r="E25" s="37" t="s">
        <v>646</v>
      </c>
      <c r="F25" s="37" t="s">
        <v>647</v>
      </c>
      <c r="G25" s="38">
        <v>1</v>
      </c>
      <c r="H25" s="38">
        <v>1</v>
      </c>
      <c r="I25" s="87">
        <f t="shared" si="0"/>
        <v>1</v>
      </c>
      <c r="J25" s="87">
        <f t="shared" si="0"/>
        <v>1</v>
      </c>
      <c r="K25" s="400"/>
      <c r="L25" s="400"/>
      <c r="M25" s="115"/>
      <c r="N25" s="115"/>
    </row>
    <row r="26" spans="1:14" ht="55.2">
      <c r="A26" s="417"/>
      <c r="B26" s="340"/>
      <c r="C26" s="399"/>
      <c r="D26" s="143" t="s">
        <v>648</v>
      </c>
      <c r="E26" s="43" t="s">
        <v>649</v>
      </c>
      <c r="F26" s="43" t="s">
        <v>296</v>
      </c>
      <c r="G26" s="38">
        <v>1</v>
      </c>
      <c r="H26" s="38">
        <v>1</v>
      </c>
      <c r="I26" s="87">
        <f t="shared" si="0"/>
        <v>1</v>
      </c>
      <c r="J26" s="87">
        <f t="shared" si="0"/>
        <v>1</v>
      </c>
      <c r="K26" s="400"/>
      <c r="L26" s="400"/>
      <c r="M26" s="115"/>
      <c r="N26" s="115"/>
    </row>
    <row r="27" spans="1:14" ht="76.2" customHeight="1">
      <c r="A27" s="417"/>
      <c r="B27" s="340"/>
      <c r="C27" s="399"/>
      <c r="D27" s="454" t="s">
        <v>297</v>
      </c>
      <c r="E27" s="37" t="s">
        <v>650</v>
      </c>
      <c r="F27" s="37" t="s">
        <v>299</v>
      </c>
      <c r="G27" s="38">
        <v>1</v>
      </c>
      <c r="H27" s="38">
        <v>1</v>
      </c>
      <c r="I27" s="333">
        <f>AVERAGE(G27,G28,G29)</f>
        <v>1</v>
      </c>
      <c r="J27" s="333">
        <f>AVERAGE(H27,H28,H29)</f>
        <v>1</v>
      </c>
      <c r="K27" s="400"/>
      <c r="L27" s="400"/>
      <c r="M27" s="115"/>
      <c r="N27" s="115"/>
    </row>
    <row r="28" spans="1:14" ht="127.95" customHeight="1">
      <c r="A28" s="417"/>
      <c r="B28" s="340"/>
      <c r="C28" s="399"/>
      <c r="D28" s="454"/>
      <c r="E28" s="37" t="s">
        <v>651</v>
      </c>
      <c r="F28" s="37" t="s">
        <v>652</v>
      </c>
      <c r="G28" s="38">
        <v>1</v>
      </c>
      <c r="H28" s="38">
        <v>1</v>
      </c>
      <c r="I28" s="333"/>
      <c r="J28" s="333"/>
      <c r="K28" s="400"/>
      <c r="L28" s="400"/>
      <c r="M28" s="115"/>
      <c r="N28" s="115"/>
    </row>
    <row r="29" spans="1:14" ht="93.45" customHeight="1">
      <c r="A29" s="417"/>
      <c r="B29" s="340"/>
      <c r="C29" s="320"/>
      <c r="D29" s="454"/>
      <c r="E29" s="37" t="s">
        <v>653</v>
      </c>
      <c r="F29" s="37" t="s">
        <v>654</v>
      </c>
      <c r="G29" s="38">
        <v>1</v>
      </c>
      <c r="H29" s="38">
        <v>1</v>
      </c>
      <c r="I29" s="333"/>
      <c r="J29" s="333"/>
      <c r="K29" s="400"/>
      <c r="L29" s="400"/>
      <c r="M29" s="115"/>
      <c r="N29" s="115"/>
    </row>
    <row r="30" spans="1:14" ht="138">
      <c r="A30" s="417"/>
      <c r="B30" s="340" t="s">
        <v>655</v>
      </c>
      <c r="C30" s="319"/>
      <c r="D30" s="454" t="s">
        <v>95</v>
      </c>
      <c r="E30" s="37" t="s">
        <v>656</v>
      </c>
      <c r="F30" s="42" t="s">
        <v>657</v>
      </c>
      <c r="G30" s="38">
        <v>1</v>
      </c>
      <c r="H30" s="38">
        <v>1</v>
      </c>
      <c r="I30" s="333">
        <f>AVERAGE(G30,G31)</f>
        <v>1</v>
      </c>
      <c r="J30" s="333">
        <f>AVERAGE(H30,H31)</f>
        <v>1</v>
      </c>
      <c r="K30" s="400">
        <f>AVERAGE(I30:I35)</f>
        <v>1</v>
      </c>
      <c r="L30" s="400">
        <f>AVERAGE(J30:J35)</f>
        <v>1</v>
      </c>
      <c r="M30" s="115"/>
      <c r="N30" s="115"/>
    </row>
    <row r="31" spans="1:14" ht="169.2" customHeight="1">
      <c r="A31" s="417"/>
      <c r="B31" s="340"/>
      <c r="C31" s="399"/>
      <c r="D31" s="454"/>
      <c r="E31" s="37" t="s">
        <v>658</v>
      </c>
      <c r="F31" s="37" t="s">
        <v>303</v>
      </c>
      <c r="G31" s="38">
        <v>1</v>
      </c>
      <c r="H31" s="38">
        <v>1</v>
      </c>
      <c r="I31" s="333"/>
      <c r="J31" s="333"/>
      <c r="K31" s="400"/>
      <c r="L31" s="400"/>
      <c r="M31" s="115"/>
      <c r="N31" s="115"/>
    </row>
    <row r="32" spans="1:14" ht="41.4">
      <c r="A32" s="417"/>
      <c r="B32" s="340"/>
      <c r="C32" s="399"/>
      <c r="D32" s="454" t="s">
        <v>304</v>
      </c>
      <c r="E32" s="37" t="s">
        <v>659</v>
      </c>
      <c r="F32" s="42" t="s">
        <v>100</v>
      </c>
      <c r="G32" s="38">
        <v>1</v>
      </c>
      <c r="H32" s="38">
        <v>1</v>
      </c>
      <c r="I32" s="333">
        <f>AVERAGE(G32,G33)</f>
        <v>1</v>
      </c>
      <c r="J32" s="333">
        <f>AVERAGE(H32,H33)</f>
        <v>1</v>
      </c>
      <c r="K32" s="400"/>
      <c r="L32" s="400"/>
      <c r="M32" s="115"/>
      <c r="N32" s="115"/>
    </row>
    <row r="33" spans="1:14" ht="41.4">
      <c r="A33" s="417"/>
      <c r="B33" s="340"/>
      <c r="C33" s="399"/>
      <c r="D33" s="454"/>
      <c r="E33" s="37" t="s">
        <v>660</v>
      </c>
      <c r="F33" s="37" t="s">
        <v>307</v>
      </c>
      <c r="G33" s="38">
        <v>1</v>
      </c>
      <c r="H33" s="38">
        <v>1</v>
      </c>
      <c r="I33" s="333"/>
      <c r="J33" s="333"/>
      <c r="K33" s="400"/>
      <c r="L33" s="400"/>
      <c r="M33" s="115"/>
      <c r="N33" s="115"/>
    </row>
    <row r="34" spans="1:14" ht="41.4">
      <c r="A34" s="417"/>
      <c r="B34" s="340"/>
      <c r="C34" s="399"/>
      <c r="D34" s="454" t="s">
        <v>101</v>
      </c>
      <c r="E34" s="37" t="s">
        <v>308</v>
      </c>
      <c r="F34" s="43" t="s">
        <v>103</v>
      </c>
      <c r="G34" s="38">
        <v>1</v>
      </c>
      <c r="H34" s="38">
        <v>1</v>
      </c>
      <c r="I34" s="333">
        <f>AVERAGE(G34,G35)</f>
        <v>1</v>
      </c>
      <c r="J34" s="333">
        <f>AVERAGE(H34,H35)</f>
        <v>1</v>
      </c>
      <c r="K34" s="400"/>
      <c r="L34" s="400"/>
      <c r="M34" s="115"/>
      <c r="N34" s="115"/>
    </row>
    <row r="35" spans="1:14" ht="41.4">
      <c r="A35" s="417"/>
      <c r="B35" s="340"/>
      <c r="C35" s="320"/>
      <c r="D35" s="454"/>
      <c r="E35" s="37" t="s">
        <v>661</v>
      </c>
      <c r="F35" s="43" t="s">
        <v>310</v>
      </c>
      <c r="G35" s="38">
        <v>1</v>
      </c>
      <c r="H35" s="38">
        <v>1</v>
      </c>
      <c r="I35" s="333"/>
      <c r="J35" s="333"/>
      <c r="K35" s="400"/>
      <c r="L35" s="400"/>
      <c r="M35" s="115"/>
      <c r="N35" s="115"/>
    </row>
    <row r="36" spans="1:14" ht="69">
      <c r="A36" s="417"/>
      <c r="B36" s="340" t="s">
        <v>104</v>
      </c>
      <c r="C36" s="319"/>
      <c r="D36" s="454" t="s">
        <v>105</v>
      </c>
      <c r="E36" s="37" t="s">
        <v>662</v>
      </c>
      <c r="F36" s="37" t="s">
        <v>107</v>
      </c>
      <c r="G36" s="38">
        <v>1</v>
      </c>
      <c r="H36" s="38">
        <v>1</v>
      </c>
      <c r="I36" s="333">
        <f>AVERAGE(G36,G37,G38)</f>
        <v>1</v>
      </c>
      <c r="J36" s="333">
        <f>AVERAGE(H36,H37,H38)</f>
        <v>1</v>
      </c>
      <c r="K36" s="400">
        <f>AVERAGE(I36:I44)</f>
        <v>1</v>
      </c>
      <c r="L36" s="400">
        <f>AVERAGE(J36:J44)</f>
        <v>1</v>
      </c>
      <c r="M36" s="115"/>
      <c r="N36" s="115"/>
    </row>
    <row r="37" spans="1:14" ht="41.4">
      <c r="A37" s="417"/>
      <c r="B37" s="340"/>
      <c r="C37" s="399"/>
      <c r="D37" s="454"/>
      <c r="E37" s="37" t="s">
        <v>663</v>
      </c>
      <c r="F37" s="37" t="s">
        <v>664</v>
      </c>
      <c r="G37" s="38">
        <v>1</v>
      </c>
      <c r="H37" s="38">
        <v>1</v>
      </c>
      <c r="I37" s="333"/>
      <c r="J37" s="333"/>
      <c r="K37" s="400"/>
      <c r="L37" s="400"/>
      <c r="M37" s="115"/>
      <c r="N37" s="115"/>
    </row>
    <row r="38" spans="1:14" ht="55.2">
      <c r="A38" s="417"/>
      <c r="B38" s="340"/>
      <c r="C38" s="399"/>
      <c r="D38" s="454"/>
      <c r="E38" s="37" t="s">
        <v>665</v>
      </c>
      <c r="F38" s="43" t="s">
        <v>666</v>
      </c>
      <c r="G38" s="38">
        <v>1</v>
      </c>
      <c r="H38" s="38">
        <v>1</v>
      </c>
      <c r="I38" s="333"/>
      <c r="J38" s="333"/>
      <c r="K38" s="400"/>
      <c r="L38" s="400"/>
      <c r="M38" s="115"/>
      <c r="N38" s="115"/>
    </row>
    <row r="39" spans="1:14" ht="112.95" customHeight="1">
      <c r="A39" s="417"/>
      <c r="B39" s="340"/>
      <c r="C39" s="399"/>
      <c r="D39" s="454" t="s">
        <v>667</v>
      </c>
      <c r="E39" s="37" t="s">
        <v>668</v>
      </c>
      <c r="F39" s="37" t="s">
        <v>669</v>
      </c>
      <c r="G39" s="38">
        <v>1</v>
      </c>
      <c r="H39" s="38">
        <v>1</v>
      </c>
      <c r="I39" s="333">
        <f>AVERAGE(G39,G40)</f>
        <v>1</v>
      </c>
      <c r="J39" s="333">
        <f>AVERAGE(H39,H40)</f>
        <v>1</v>
      </c>
      <c r="K39" s="400"/>
      <c r="L39" s="400"/>
      <c r="M39" s="115"/>
      <c r="N39" s="115"/>
    </row>
    <row r="40" spans="1:14" ht="41.4">
      <c r="A40" s="417"/>
      <c r="B40" s="340"/>
      <c r="C40" s="399"/>
      <c r="D40" s="454"/>
      <c r="E40" s="37" t="s">
        <v>670</v>
      </c>
      <c r="F40" s="43" t="s">
        <v>332</v>
      </c>
      <c r="G40" s="38">
        <v>1</v>
      </c>
      <c r="H40" s="38">
        <v>1</v>
      </c>
      <c r="I40" s="333"/>
      <c r="J40" s="333"/>
      <c r="K40" s="400"/>
      <c r="L40" s="400"/>
      <c r="M40" s="115"/>
      <c r="N40" s="115"/>
    </row>
    <row r="41" spans="1:14" ht="41.4">
      <c r="A41" s="417"/>
      <c r="B41" s="340"/>
      <c r="C41" s="399"/>
      <c r="D41" s="454" t="s">
        <v>671</v>
      </c>
      <c r="E41" s="37" t="s">
        <v>317</v>
      </c>
      <c r="F41" s="37" t="s">
        <v>110</v>
      </c>
      <c r="G41" s="38">
        <v>1</v>
      </c>
      <c r="H41" s="38">
        <v>1</v>
      </c>
      <c r="I41" s="333">
        <f>AVERAGE(G41,G42,G43)</f>
        <v>1</v>
      </c>
      <c r="J41" s="333">
        <f>AVERAGE(H41,H42,H43)</f>
        <v>1</v>
      </c>
      <c r="K41" s="400"/>
      <c r="L41" s="400"/>
      <c r="M41" s="115"/>
      <c r="N41" s="115"/>
    </row>
    <row r="42" spans="1:14" ht="55.2">
      <c r="A42" s="417"/>
      <c r="B42" s="340"/>
      <c r="C42" s="399"/>
      <c r="D42" s="454"/>
      <c r="E42" s="37" t="s">
        <v>672</v>
      </c>
      <c r="F42" s="37" t="s">
        <v>319</v>
      </c>
      <c r="G42" s="38">
        <v>1</v>
      </c>
      <c r="H42" s="38">
        <v>1</v>
      </c>
      <c r="I42" s="333"/>
      <c r="J42" s="333"/>
      <c r="K42" s="400"/>
      <c r="L42" s="400"/>
      <c r="M42" s="115"/>
      <c r="N42" s="115"/>
    </row>
    <row r="43" spans="1:14" ht="27.6">
      <c r="A43" s="417"/>
      <c r="B43" s="340"/>
      <c r="C43" s="399"/>
      <c r="D43" s="454"/>
      <c r="E43" s="37" t="s">
        <v>673</v>
      </c>
      <c r="F43" s="43" t="s">
        <v>332</v>
      </c>
      <c r="G43" s="38">
        <v>1</v>
      </c>
      <c r="H43" s="38">
        <v>1</v>
      </c>
      <c r="I43" s="333"/>
      <c r="J43" s="333"/>
      <c r="K43" s="400"/>
      <c r="L43" s="400"/>
      <c r="M43" s="115"/>
      <c r="N43" s="115"/>
    </row>
    <row r="44" spans="1:14" ht="69">
      <c r="A44" s="417"/>
      <c r="B44" s="340"/>
      <c r="C44" s="320"/>
      <c r="D44" s="143" t="s">
        <v>320</v>
      </c>
      <c r="E44" s="37" t="s">
        <v>674</v>
      </c>
      <c r="F44" s="43" t="s">
        <v>322</v>
      </c>
      <c r="G44" s="38">
        <v>1</v>
      </c>
      <c r="H44" s="38">
        <v>1</v>
      </c>
      <c r="I44" s="87">
        <f t="shared" ref="I44:J47" si="1">G44</f>
        <v>1</v>
      </c>
      <c r="J44" s="87">
        <f t="shared" si="1"/>
        <v>1</v>
      </c>
      <c r="K44" s="400"/>
      <c r="L44" s="400"/>
      <c r="M44" s="115"/>
      <c r="N44" s="115"/>
    </row>
    <row r="45" spans="1:14" ht="78.45" customHeight="1">
      <c r="A45" s="417"/>
      <c r="B45" s="420" t="s">
        <v>323</v>
      </c>
      <c r="C45" s="412"/>
      <c r="D45" s="143" t="s">
        <v>675</v>
      </c>
      <c r="E45" s="37" t="s">
        <v>676</v>
      </c>
      <c r="F45" s="37" t="s">
        <v>677</v>
      </c>
      <c r="G45" s="38">
        <v>1</v>
      </c>
      <c r="H45" s="38">
        <v>1</v>
      </c>
      <c r="I45" s="87">
        <f t="shared" si="1"/>
        <v>1</v>
      </c>
      <c r="J45" s="87">
        <f t="shared" si="1"/>
        <v>1</v>
      </c>
      <c r="K45" s="400">
        <f>AVERAGE(I45:I47)</f>
        <v>1</v>
      </c>
      <c r="L45" s="400">
        <f>AVERAGE(J45:J47)</f>
        <v>1</v>
      </c>
      <c r="M45" s="115"/>
      <c r="N45" s="115"/>
    </row>
    <row r="46" spans="1:14" ht="41.4">
      <c r="A46" s="417"/>
      <c r="B46" s="420"/>
      <c r="C46" s="413"/>
      <c r="D46" s="143" t="s">
        <v>327</v>
      </c>
      <c r="E46" s="37" t="s">
        <v>678</v>
      </c>
      <c r="F46" s="37" t="s">
        <v>329</v>
      </c>
      <c r="G46" s="38">
        <v>1</v>
      </c>
      <c r="H46" s="38">
        <v>1</v>
      </c>
      <c r="I46" s="87">
        <f t="shared" si="1"/>
        <v>1</v>
      </c>
      <c r="J46" s="87">
        <f t="shared" si="1"/>
        <v>1</v>
      </c>
      <c r="K46" s="400"/>
      <c r="L46" s="400"/>
      <c r="M46" s="115"/>
      <c r="N46" s="115"/>
    </row>
    <row r="47" spans="1:14" ht="69">
      <c r="A47" s="417"/>
      <c r="B47" s="420"/>
      <c r="C47" s="414"/>
      <c r="D47" s="143" t="s">
        <v>330</v>
      </c>
      <c r="E47" s="37" t="s">
        <v>679</v>
      </c>
      <c r="F47" s="43" t="s">
        <v>332</v>
      </c>
      <c r="G47" s="38">
        <v>1</v>
      </c>
      <c r="H47" s="38">
        <v>1</v>
      </c>
      <c r="I47" s="87">
        <f t="shared" si="1"/>
        <v>1</v>
      </c>
      <c r="J47" s="87">
        <f t="shared" si="1"/>
        <v>1</v>
      </c>
      <c r="K47" s="400"/>
      <c r="L47" s="400"/>
      <c r="M47" s="115"/>
      <c r="N47" s="115"/>
    </row>
    <row r="48" spans="1:14" ht="69">
      <c r="A48" s="417"/>
      <c r="B48" s="471" t="s">
        <v>680</v>
      </c>
      <c r="C48" s="321"/>
      <c r="D48" s="145" t="s">
        <v>681</v>
      </c>
      <c r="E48" s="37" t="s">
        <v>682</v>
      </c>
      <c r="F48" s="43" t="s">
        <v>332</v>
      </c>
      <c r="G48" s="38">
        <v>1</v>
      </c>
      <c r="H48" s="38">
        <v>1</v>
      </c>
      <c r="I48" s="96">
        <f>G48</f>
        <v>1</v>
      </c>
      <c r="J48" s="96">
        <f>H48</f>
        <v>1</v>
      </c>
      <c r="K48" s="401">
        <f>AVERAGE(I48:I57)</f>
        <v>1</v>
      </c>
      <c r="L48" s="401">
        <f>AVERAGE(J48:J57)</f>
        <v>1</v>
      </c>
      <c r="M48" s="115"/>
      <c r="N48" s="115"/>
    </row>
    <row r="49" spans="1:14" ht="93.45" customHeight="1">
      <c r="A49" s="417"/>
      <c r="B49" s="472"/>
      <c r="C49" s="322"/>
      <c r="D49" s="453" t="s">
        <v>334</v>
      </c>
      <c r="E49" s="37" t="s">
        <v>683</v>
      </c>
      <c r="F49" s="37" t="s">
        <v>336</v>
      </c>
      <c r="G49" s="38">
        <v>1</v>
      </c>
      <c r="H49" s="38">
        <v>1</v>
      </c>
      <c r="I49" s="333">
        <f>AVERAGE(G49,G50)</f>
        <v>1</v>
      </c>
      <c r="J49" s="333">
        <f>AVERAGE(H49,H50)</f>
        <v>1</v>
      </c>
      <c r="K49" s="402"/>
      <c r="L49" s="402"/>
      <c r="M49" s="115"/>
      <c r="N49" s="115"/>
    </row>
    <row r="50" spans="1:14" ht="41.4">
      <c r="A50" s="417"/>
      <c r="B50" s="472"/>
      <c r="C50" s="322"/>
      <c r="D50" s="453"/>
      <c r="E50" s="37" t="s">
        <v>684</v>
      </c>
      <c r="F50" s="43" t="s">
        <v>685</v>
      </c>
      <c r="G50" s="38">
        <v>1</v>
      </c>
      <c r="H50" s="38">
        <v>1</v>
      </c>
      <c r="I50" s="333"/>
      <c r="J50" s="333"/>
      <c r="K50" s="402"/>
      <c r="L50" s="402"/>
      <c r="M50" s="115"/>
      <c r="N50" s="115"/>
    </row>
    <row r="51" spans="1:14" ht="90.45" customHeight="1">
      <c r="A51" s="417"/>
      <c r="B51" s="472"/>
      <c r="C51" s="323"/>
      <c r="D51" s="453" t="s">
        <v>337</v>
      </c>
      <c r="E51" s="37" t="s">
        <v>686</v>
      </c>
      <c r="F51" s="43" t="s">
        <v>687</v>
      </c>
      <c r="G51" s="38">
        <v>1</v>
      </c>
      <c r="H51" s="38">
        <v>1</v>
      </c>
      <c r="I51" s="333">
        <f>AVERAGE(G51,G52,G53)</f>
        <v>1</v>
      </c>
      <c r="J51" s="333">
        <f>AVERAGE(H51,H52,H53)</f>
        <v>1</v>
      </c>
      <c r="K51" s="402"/>
      <c r="L51" s="402"/>
      <c r="M51" s="115"/>
      <c r="N51" s="115"/>
    </row>
    <row r="52" spans="1:14" ht="158.55000000000001" customHeight="1">
      <c r="A52" s="417"/>
      <c r="B52" s="472"/>
      <c r="C52" s="75" t="s">
        <v>65</v>
      </c>
      <c r="D52" s="453"/>
      <c r="E52" s="46" t="s">
        <v>688</v>
      </c>
      <c r="F52" s="43" t="s">
        <v>689</v>
      </c>
      <c r="G52" s="38">
        <v>1</v>
      </c>
      <c r="H52" s="38">
        <v>1</v>
      </c>
      <c r="I52" s="333"/>
      <c r="J52" s="333"/>
      <c r="K52" s="402"/>
      <c r="L52" s="402"/>
      <c r="M52" s="115"/>
      <c r="N52" s="115"/>
    </row>
    <row r="53" spans="1:14" ht="55.2">
      <c r="A53" s="417"/>
      <c r="B53" s="472"/>
      <c r="C53" s="75" t="s">
        <v>65</v>
      </c>
      <c r="D53" s="453"/>
      <c r="E53" s="46" t="s">
        <v>690</v>
      </c>
      <c r="F53" s="43" t="s">
        <v>332</v>
      </c>
      <c r="G53" s="38">
        <v>1</v>
      </c>
      <c r="H53" s="38">
        <v>1</v>
      </c>
      <c r="I53" s="333"/>
      <c r="J53" s="333"/>
      <c r="K53" s="402"/>
      <c r="L53" s="402"/>
      <c r="M53" s="115"/>
      <c r="N53" s="115"/>
    </row>
    <row r="54" spans="1:14" ht="55.2">
      <c r="A54" s="417"/>
      <c r="B54" s="472"/>
      <c r="C54" s="321"/>
      <c r="D54" s="453" t="s">
        <v>340</v>
      </c>
      <c r="E54" s="37" t="s">
        <v>691</v>
      </c>
      <c r="F54" s="37" t="s">
        <v>692</v>
      </c>
      <c r="G54" s="38">
        <v>1</v>
      </c>
      <c r="H54" s="38">
        <v>1</v>
      </c>
      <c r="I54" s="333">
        <f>AVERAGE(G54,G55)</f>
        <v>1</v>
      </c>
      <c r="J54" s="333">
        <f>AVERAGE(H54,H55)</f>
        <v>1</v>
      </c>
      <c r="K54" s="402"/>
      <c r="L54" s="402"/>
      <c r="M54" s="115"/>
      <c r="N54" s="115"/>
    </row>
    <row r="55" spans="1:14" ht="75" customHeight="1">
      <c r="A55" s="417"/>
      <c r="B55" s="472"/>
      <c r="C55" s="322"/>
      <c r="D55" s="453"/>
      <c r="E55" s="37" t="s">
        <v>693</v>
      </c>
      <c r="F55" s="37" t="s">
        <v>694</v>
      </c>
      <c r="G55" s="38">
        <v>1</v>
      </c>
      <c r="H55" s="38">
        <v>1</v>
      </c>
      <c r="I55" s="333"/>
      <c r="J55" s="333"/>
      <c r="K55" s="402"/>
      <c r="L55" s="402"/>
      <c r="M55" s="115"/>
      <c r="N55" s="115"/>
    </row>
    <row r="56" spans="1:14" ht="61.2" customHeight="1">
      <c r="A56" s="417"/>
      <c r="B56" s="472"/>
      <c r="C56" s="322"/>
      <c r="D56" s="453" t="s">
        <v>343</v>
      </c>
      <c r="E56" s="37" t="s">
        <v>695</v>
      </c>
      <c r="F56" s="37" t="s">
        <v>696</v>
      </c>
      <c r="G56" s="38">
        <v>1</v>
      </c>
      <c r="H56" s="38">
        <v>1</v>
      </c>
      <c r="I56" s="333">
        <f>AVERAGE(G56,G57)</f>
        <v>1</v>
      </c>
      <c r="J56" s="333">
        <f>AVERAGE(H56,H57)</f>
        <v>1</v>
      </c>
      <c r="K56" s="402"/>
      <c r="L56" s="402"/>
      <c r="M56" s="115"/>
      <c r="N56" s="115"/>
    </row>
    <row r="57" spans="1:14" ht="76.95" customHeight="1">
      <c r="A57" s="418"/>
      <c r="B57" s="473"/>
      <c r="C57" s="323"/>
      <c r="D57" s="453"/>
      <c r="E57" s="37" t="s">
        <v>697</v>
      </c>
      <c r="F57" s="43" t="s">
        <v>332</v>
      </c>
      <c r="G57" s="38">
        <v>1</v>
      </c>
      <c r="H57" s="38">
        <v>1</v>
      </c>
      <c r="I57" s="333"/>
      <c r="J57" s="333"/>
      <c r="K57" s="403"/>
      <c r="L57" s="403"/>
      <c r="M57" s="115"/>
      <c r="N57" s="115"/>
    </row>
    <row r="58" spans="1:14" ht="207.45" customHeight="1">
      <c r="A58" s="476" t="s">
        <v>111</v>
      </c>
      <c r="B58" s="340" t="s">
        <v>112</v>
      </c>
      <c r="C58" s="75" t="s">
        <v>65</v>
      </c>
      <c r="D58" s="454" t="s">
        <v>113</v>
      </c>
      <c r="E58" s="46" t="s">
        <v>345</v>
      </c>
      <c r="F58" s="42" t="s">
        <v>698</v>
      </c>
      <c r="G58" s="38">
        <v>1</v>
      </c>
      <c r="H58" s="38">
        <v>1</v>
      </c>
      <c r="I58" s="333">
        <f>AVERAGE(G58,G59,G60,G61,G62)</f>
        <v>1</v>
      </c>
      <c r="J58" s="333">
        <f>AVERAGE(H58,H59,H60,H61,H62)</f>
        <v>1</v>
      </c>
      <c r="K58" s="400">
        <f>AVERAGE(I58:I89)</f>
        <v>1</v>
      </c>
      <c r="L58" s="400">
        <f>AVERAGE(J58:J89)</f>
        <v>1</v>
      </c>
      <c r="M58" s="115"/>
      <c r="N58" s="115"/>
    </row>
    <row r="59" spans="1:14" ht="129.44999999999999" customHeight="1">
      <c r="A59" s="477"/>
      <c r="B59" s="340"/>
      <c r="C59" s="319"/>
      <c r="D59" s="454"/>
      <c r="E59" s="43" t="s">
        <v>699</v>
      </c>
      <c r="F59" s="37" t="s">
        <v>348</v>
      </c>
      <c r="G59" s="38">
        <v>1</v>
      </c>
      <c r="H59" s="38">
        <v>1</v>
      </c>
      <c r="I59" s="333"/>
      <c r="J59" s="333"/>
      <c r="K59" s="400"/>
      <c r="L59" s="400"/>
      <c r="M59" s="115"/>
      <c r="N59" s="115"/>
    </row>
    <row r="60" spans="1:14" ht="41.4">
      <c r="A60" s="477"/>
      <c r="B60" s="340"/>
      <c r="C60" s="399"/>
      <c r="D60" s="454"/>
      <c r="E60" s="37" t="s">
        <v>700</v>
      </c>
      <c r="F60" s="43" t="s">
        <v>701</v>
      </c>
      <c r="G60" s="38">
        <v>1</v>
      </c>
      <c r="H60" s="38">
        <v>1</v>
      </c>
      <c r="I60" s="333"/>
      <c r="J60" s="333"/>
      <c r="K60" s="400"/>
      <c r="L60" s="400"/>
      <c r="M60" s="115"/>
      <c r="N60" s="115"/>
    </row>
    <row r="61" spans="1:14" ht="55.2">
      <c r="A61" s="477"/>
      <c r="B61" s="340"/>
      <c r="C61" s="399"/>
      <c r="D61" s="454"/>
      <c r="E61" s="43" t="s">
        <v>702</v>
      </c>
      <c r="F61" s="43" t="s">
        <v>703</v>
      </c>
      <c r="G61" s="38">
        <v>1</v>
      </c>
      <c r="H61" s="38">
        <v>1</v>
      </c>
      <c r="I61" s="333"/>
      <c r="J61" s="333"/>
      <c r="K61" s="400"/>
      <c r="L61" s="400"/>
      <c r="M61" s="115"/>
      <c r="N61" s="115"/>
    </row>
    <row r="62" spans="1:14" ht="68.55" customHeight="1">
      <c r="A62" s="477"/>
      <c r="B62" s="340"/>
      <c r="C62" s="399"/>
      <c r="D62" s="454"/>
      <c r="E62" s="43" t="s">
        <v>704</v>
      </c>
      <c r="F62" s="43" t="s">
        <v>705</v>
      </c>
      <c r="G62" s="38">
        <v>1</v>
      </c>
      <c r="H62" s="38">
        <v>1</v>
      </c>
      <c r="I62" s="333"/>
      <c r="J62" s="333"/>
      <c r="K62" s="400"/>
      <c r="L62" s="400"/>
      <c r="M62" s="115"/>
      <c r="N62" s="115"/>
    </row>
    <row r="63" spans="1:14" ht="162" customHeight="1">
      <c r="A63" s="477"/>
      <c r="B63" s="340"/>
      <c r="C63" s="399"/>
      <c r="D63" s="454" t="s">
        <v>116</v>
      </c>
      <c r="E63" s="167" t="s">
        <v>349</v>
      </c>
      <c r="F63" s="37" t="s">
        <v>706</v>
      </c>
      <c r="G63" s="38">
        <v>1</v>
      </c>
      <c r="H63" s="38">
        <v>1</v>
      </c>
      <c r="I63" s="333">
        <f>AVERAGE(G63,G64,G65,G66)</f>
        <v>1</v>
      </c>
      <c r="J63" s="333">
        <f>AVERAGE(H63,H64,H65,H66)</f>
        <v>1</v>
      </c>
      <c r="K63" s="400"/>
      <c r="L63" s="400"/>
      <c r="M63" s="115"/>
      <c r="N63" s="115"/>
    </row>
    <row r="64" spans="1:14" ht="136.94999999999999" customHeight="1">
      <c r="A64" s="477"/>
      <c r="B64" s="340"/>
      <c r="C64" s="399"/>
      <c r="D64" s="454"/>
      <c r="E64" s="43" t="s">
        <v>707</v>
      </c>
      <c r="F64" s="43" t="s">
        <v>708</v>
      </c>
      <c r="G64" s="38">
        <v>1</v>
      </c>
      <c r="H64" s="38">
        <v>1</v>
      </c>
      <c r="I64" s="333"/>
      <c r="J64" s="333"/>
      <c r="K64" s="400"/>
      <c r="L64" s="400"/>
      <c r="M64" s="115"/>
      <c r="N64" s="115"/>
    </row>
    <row r="65" spans="1:14" ht="27.6">
      <c r="A65" s="477"/>
      <c r="B65" s="340"/>
      <c r="C65" s="399"/>
      <c r="D65" s="454"/>
      <c r="E65" s="37" t="s">
        <v>709</v>
      </c>
      <c r="F65" s="43" t="s">
        <v>710</v>
      </c>
      <c r="G65" s="38">
        <v>1</v>
      </c>
      <c r="H65" s="38">
        <v>1</v>
      </c>
      <c r="I65" s="333"/>
      <c r="J65" s="333"/>
      <c r="K65" s="400"/>
      <c r="L65" s="400"/>
      <c r="M65" s="115"/>
      <c r="N65" s="115"/>
    </row>
    <row r="66" spans="1:14" ht="55.2">
      <c r="A66" s="477"/>
      <c r="B66" s="340"/>
      <c r="C66" s="399"/>
      <c r="D66" s="454"/>
      <c r="E66" s="37" t="s">
        <v>711</v>
      </c>
      <c r="F66" s="43" t="s">
        <v>712</v>
      </c>
      <c r="G66" s="38">
        <v>1</v>
      </c>
      <c r="H66" s="38">
        <v>1</v>
      </c>
      <c r="I66" s="333"/>
      <c r="J66" s="333"/>
      <c r="K66" s="400"/>
      <c r="L66" s="400"/>
      <c r="M66" s="115"/>
      <c r="N66" s="115"/>
    </row>
    <row r="67" spans="1:14" ht="199.95" customHeight="1">
      <c r="A67" s="477"/>
      <c r="B67" s="340"/>
      <c r="C67" s="320"/>
      <c r="D67" s="454" t="s">
        <v>713</v>
      </c>
      <c r="E67" s="37" t="s">
        <v>353</v>
      </c>
      <c r="F67" s="37" t="s">
        <v>121</v>
      </c>
      <c r="G67" s="38">
        <v>1</v>
      </c>
      <c r="H67" s="38">
        <v>1</v>
      </c>
      <c r="I67" s="333">
        <f>AVERAGE(G67,G68,G69,G70,G71)</f>
        <v>1</v>
      </c>
      <c r="J67" s="333">
        <f>AVERAGE(H67,H68,H69,H70,H71)</f>
        <v>1</v>
      </c>
      <c r="K67" s="400"/>
      <c r="L67" s="400"/>
      <c r="M67" s="115"/>
      <c r="N67" s="115"/>
    </row>
    <row r="68" spans="1:14" ht="55.95" customHeight="1">
      <c r="A68" s="477"/>
      <c r="B68" s="340"/>
      <c r="C68" s="75" t="s">
        <v>65</v>
      </c>
      <c r="D68" s="454"/>
      <c r="E68" s="46" t="s">
        <v>354</v>
      </c>
      <c r="F68" s="42" t="s">
        <v>123</v>
      </c>
      <c r="G68" s="38">
        <v>1</v>
      </c>
      <c r="H68" s="38">
        <v>1</v>
      </c>
      <c r="I68" s="333"/>
      <c r="J68" s="333"/>
      <c r="K68" s="400"/>
      <c r="L68" s="400"/>
      <c r="M68" s="115"/>
      <c r="N68" s="115"/>
    </row>
    <row r="69" spans="1:14" ht="110.4">
      <c r="A69" s="477"/>
      <c r="B69" s="340"/>
      <c r="C69" s="75" t="s">
        <v>65</v>
      </c>
      <c r="D69" s="454"/>
      <c r="E69" s="46" t="s">
        <v>714</v>
      </c>
      <c r="F69" s="43" t="s">
        <v>356</v>
      </c>
      <c r="G69" s="38">
        <v>1</v>
      </c>
      <c r="H69" s="38">
        <v>1</v>
      </c>
      <c r="I69" s="333"/>
      <c r="J69" s="333"/>
      <c r="K69" s="400"/>
      <c r="L69" s="400"/>
      <c r="M69" s="115"/>
      <c r="N69" s="115"/>
    </row>
    <row r="70" spans="1:14" ht="41.4">
      <c r="A70" s="477"/>
      <c r="B70" s="340"/>
      <c r="C70" s="319"/>
      <c r="D70" s="454"/>
      <c r="E70" s="43" t="s">
        <v>715</v>
      </c>
      <c r="F70" s="43" t="s">
        <v>716</v>
      </c>
      <c r="G70" s="38">
        <v>1</v>
      </c>
      <c r="H70" s="38">
        <v>1</v>
      </c>
      <c r="I70" s="333"/>
      <c r="J70" s="333"/>
      <c r="K70" s="400"/>
      <c r="L70" s="400"/>
      <c r="M70" s="115"/>
      <c r="N70" s="115"/>
    </row>
    <row r="71" spans="1:14" ht="27.6">
      <c r="A71" s="477"/>
      <c r="B71" s="340"/>
      <c r="C71" s="320"/>
      <c r="D71" s="454"/>
      <c r="E71" s="43" t="s">
        <v>717</v>
      </c>
      <c r="F71" s="43" t="s">
        <v>718</v>
      </c>
      <c r="G71" s="38">
        <v>1</v>
      </c>
      <c r="H71" s="38">
        <v>1</v>
      </c>
      <c r="I71" s="333"/>
      <c r="J71" s="333"/>
      <c r="K71" s="400"/>
      <c r="L71" s="400"/>
      <c r="M71" s="115"/>
      <c r="N71" s="115"/>
    </row>
    <row r="72" spans="1:14" ht="228" customHeight="1">
      <c r="A72" s="477"/>
      <c r="B72" s="340"/>
      <c r="C72" s="75" t="s">
        <v>65</v>
      </c>
      <c r="D72" s="454" t="s">
        <v>124</v>
      </c>
      <c r="E72" s="46" t="s">
        <v>358</v>
      </c>
      <c r="F72" s="37" t="s">
        <v>719</v>
      </c>
      <c r="G72" s="38">
        <v>1</v>
      </c>
      <c r="H72" s="38">
        <v>1</v>
      </c>
      <c r="I72" s="333">
        <f>AVERAGE(G72:G80)</f>
        <v>1</v>
      </c>
      <c r="J72" s="333">
        <f>AVERAGE(H72:H80)</f>
        <v>1</v>
      </c>
      <c r="K72" s="400"/>
      <c r="L72" s="400"/>
      <c r="M72" s="115"/>
      <c r="N72" s="115"/>
    </row>
    <row r="73" spans="1:14" ht="39" customHeight="1">
      <c r="A73" s="477"/>
      <c r="B73" s="340"/>
      <c r="C73" s="75" t="s">
        <v>65</v>
      </c>
      <c r="D73" s="454"/>
      <c r="E73" s="46" t="s">
        <v>720</v>
      </c>
      <c r="F73" s="37" t="s">
        <v>128</v>
      </c>
      <c r="G73" s="38">
        <v>1</v>
      </c>
      <c r="H73" s="38">
        <v>1</v>
      </c>
      <c r="I73" s="333"/>
      <c r="J73" s="333"/>
      <c r="K73" s="400"/>
      <c r="L73" s="400"/>
      <c r="M73" s="115"/>
      <c r="N73" s="115"/>
    </row>
    <row r="74" spans="1:14" ht="167.55" customHeight="1">
      <c r="A74" s="477"/>
      <c r="B74" s="340"/>
      <c r="C74" s="75" t="s">
        <v>65</v>
      </c>
      <c r="D74" s="454"/>
      <c r="E74" s="46" t="s">
        <v>361</v>
      </c>
      <c r="F74" s="37" t="s">
        <v>721</v>
      </c>
      <c r="G74" s="38">
        <v>1</v>
      </c>
      <c r="H74" s="38">
        <v>1</v>
      </c>
      <c r="I74" s="333"/>
      <c r="J74" s="333"/>
      <c r="K74" s="400"/>
      <c r="L74" s="400"/>
      <c r="M74" s="115"/>
      <c r="N74" s="115"/>
    </row>
    <row r="75" spans="1:14" ht="96.45" customHeight="1">
      <c r="A75" s="477"/>
      <c r="B75" s="340"/>
      <c r="C75" s="75" t="s">
        <v>65</v>
      </c>
      <c r="D75" s="454"/>
      <c r="E75" s="46" t="s">
        <v>363</v>
      </c>
      <c r="F75" s="37" t="s">
        <v>132</v>
      </c>
      <c r="G75" s="38">
        <v>1</v>
      </c>
      <c r="H75" s="38">
        <v>1</v>
      </c>
      <c r="I75" s="333"/>
      <c r="J75" s="333"/>
      <c r="K75" s="400"/>
      <c r="L75" s="400"/>
      <c r="M75" s="115"/>
      <c r="N75" s="115"/>
    </row>
    <row r="76" spans="1:14" ht="55.2">
      <c r="A76" s="477"/>
      <c r="B76" s="340"/>
      <c r="C76" s="319"/>
      <c r="D76" s="454"/>
      <c r="E76" s="43" t="s">
        <v>722</v>
      </c>
      <c r="F76" s="37" t="s">
        <v>366</v>
      </c>
      <c r="G76" s="38">
        <v>1</v>
      </c>
      <c r="H76" s="38">
        <v>1</v>
      </c>
      <c r="I76" s="333"/>
      <c r="J76" s="333"/>
      <c r="K76" s="400"/>
      <c r="L76" s="400"/>
      <c r="M76" s="115"/>
      <c r="N76" s="115"/>
    </row>
    <row r="77" spans="1:14" ht="96.6">
      <c r="A77" s="477"/>
      <c r="B77" s="340"/>
      <c r="C77" s="399"/>
      <c r="D77" s="454"/>
      <c r="E77" s="43" t="s">
        <v>723</v>
      </c>
      <c r="F77" s="43" t="s">
        <v>724</v>
      </c>
      <c r="G77" s="38">
        <v>1</v>
      </c>
      <c r="H77" s="38">
        <v>1</v>
      </c>
      <c r="I77" s="333"/>
      <c r="J77" s="333"/>
      <c r="K77" s="400"/>
      <c r="L77" s="400"/>
      <c r="M77" s="115"/>
      <c r="N77" s="115"/>
    </row>
    <row r="78" spans="1:14" ht="43.2" customHeight="1">
      <c r="A78" s="477"/>
      <c r="B78" s="340"/>
      <c r="C78" s="399"/>
      <c r="D78" s="454"/>
      <c r="E78" s="43" t="s">
        <v>725</v>
      </c>
      <c r="F78" s="37" t="s">
        <v>332</v>
      </c>
      <c r="G78" s="38">
        <v>1</v>
      </c>
      <c r="H78" s="38">
        <v>1</v>
      </c>
      <c r="I78" s="333"/>
      <c r="J78" s="333"/>
      <c r="K78" s="400"/>
      <c r="L78" s="400"/>
      <c r="M78" s="115"/>
      <c r="N78" s="115"/>
    </row>
    <row r="79" spans="1:14" ht="41.4">
      <c r="A79" s="477"/>
      <c r="B79" s="340"/>
      <c r="C79" s="399"/>
      <c r="D79" s="454"/>
      <c r="E79" s="43" t="s">
        <v>726</v>
      </c>
      <c r="F79" s="43" t="s">
        <v>727</v>
      </c>
      <c r="G79" s="38">
        <v>1</v>
      </c>
      <c r="H79" s="38">
        <v>1</v>
      </c>
      <c r="I79" s="333"/>
      <c r="J79" s="333"/>
      <c r="K79" s="400"/>
      <c r="L79" s="400"/>
      <c r="M79" s="115"/>
      <c r="N79" s="115"/>
    </row>
    <row r="80" spans="1:14" ht="46.2" customHeight="1">
      <c r="A80" s="477"/>
      <c r="B80" s="340"/>
      <c r="C80" s="320"/>
      <c r="D80" s="454"/>
      <c r="E80" s="43" t="s">
        <v>728</v>
      </c>
      <c r="F80" s="37" t="s">
        <v>332</v>
      </c>
      <c r="G80" s="38">
        <v>1</v>
      </c>
      <c r="H80" s="38">
        <v>1</v>
      </c>
      <c r="I80" s="333"/>
      <c r="J80" s="333"/>
      <c r="K80" s="400"/>
      <c r="L80" s="400"/>
      <c r="M80" s="115"/>
      <c r="N80" s="115"/>
    </row>
    <row r="81" spans="1:14" ht="253.2" customHeight="1">
      <c r="A81" s="477"/>
      <c r="B81" s="340"/>
      <c r="C81" s="75" t="s">
        <v>65</v>
      </c>
      <c r="D81" s="421" t="s">
        <v>133</v>
      </c>
      <c r="E81" s="46" t="s">
        <v>370</v>
      </c>
      <c r="F81" s="37" t="s">
        <v>729</v>
      </c>
      <c r="G81" s="38">
        <v>1</v>
      </c>
      <c r="H81" s="38">
        <v>1</v>
      </c>
      <c r="I81" s="455">
        <f>AVERAGE(G81:G86)</f>
        <v>1</v>
      </c>
      <c r="J81" s="455">
        <f>AVERAGE(H81:H86)</f>
        <v>1</v>
      </c>
      <c r="K81" s="400"/>
      <c r="L81" s="400"/>
      <c r="M81" s="115"/>
      <c r="N81" s="115"/>
    </row>
    <row r="82" spans="1:14" ht="94.95" customHeight="1">
      <c r="A82" s="477"/>
      <c r="B82" s="340"/>
      <c r="C82" s="75" t="s">
        <v>65</v>
      </c>
      <c r="D82" s="423"/>
      <c r="E82" s="46" t="s">
        <v>730</v>
      </c>
      <c r="F82" s="37" t="s">
        <v>373</v>
      </c>
      <c r="G82" s="38">
        <v>1</v>
      </c>
      <c r="H82" s="38">
        <v>1</v>
      </c>
      <c r="I82" s="456"/>
      <c r="J82" s="456"/>
      <c r="K82" s="400"/>
      <c r="L82" s="400"/>
      <c r="M82" s="115"/>
      <c r="N82" s="115"/>
    </row>
    <row r="83" spans="1:14" ht="69">
      <c r="A83" s="477"/>
      <c r="B83" s="340"/>
      <c r="C83" s="75" t="s">
        <v>65</v>
      </c>
      <c r="D83" s="423"/>
      <c r="E83" s="46" t="s">
        <v>731</v>
      </c>
      <c r="F83" s="37" t="s">
        <v>375</v>
      </c>
      <c r="G83" s="38">
        <v>1</v>
      </c>
      <c r="H83" s="38">
        <v>1</v>
      </c>
      <c r="I83" s="456"/>
      <c r="J83" s="456"/>
      <c r="K83" s="400"/>
      <c r="L83" s="400"/>
      <c r="M83" s="115"/>
      <c r="N83" s="115"/>
    </row>
    <row r="84" spans="1:14" ht="168" customHeight="1">
      <c r="A84" s="477"/>
      <c r="B84" s="340"/>
      <c r="C84" s="75" t="s">
        <v>65</v>
      </c>
      <c r="D84" s="423"/>
      <c r="E84" s="46" t="s">
        <v>732</v>
      </c>
      <c r="F84" s="37" t="s">
        <v>733</v>
      </c>
      <c r="G84" s="38">
        <v>1</v>
      </c>
      <c r="H84" s="38">
        <v>1</v>
      </c>
      <c r="I84" s="456"/>
      <c r="J84" s="456"/>
      <c r="K84" s="400"/>
      <c r="L84" s="400"/>
      <c r="M84" s="115"/>
      <c r="N84" s="115"/>
    </row>
    <row r="85" spans="1:14" ht="41.4">
      <c r="A85" s="477"/>
      <c r="B85" s="340"/>
      <c r="C85" s="128"/>
      <c r="D85" s="423"/>
      <c r="E85" s="37" t="s">
        <v>734</v>
      </c>
      <c r="F85" s="37" t="s">
        <v>332</v>
      </c>
      <c r="G85" s="38">
        <v>1</v>
      </c>
      <c r="H85" s="38">
        <v>1</v>
      </c>
      <c r="I85" s="456"/>
      <c r="J85" s="456"/>
      <c r="K85" s="400"/>
      <c r="L85" s="400"/>
      <c r="M85" s="115"/>
      <c r="N85" s="115"/>
    </row>
    <row r="86" spans="1:14" ht="27.6">
      <c r="A86" s="477"/>
      <c r="B86" s="340"/>
      <c r="C86" s="129"/>
      <c r="D86" s="422"/>
      <c r="E86" s="37" t="s">
        <v>735</v>
      </c>
      <c r="F86" s="37" t="s">
        <v>332</v>
      </c>
      <c r="G86" s="38">
        <v>1</v>
      </c>
      <c r="H86" s="38">
        <v>1</v>
      </c>
      <c r="I86" s="457"/>
      <c r="J86" s="457"/>
      <c r="K86" s="400"/>
      <c r="L86" s="400"/>
      <c r="M86" s="115"/>
      <c r="N86" s="115"/>
    </row>
    <row r="87" spans="1:14" ht="41.4">
      <c r="A87" s="477"/>
      <c r="B87" s="340"/>
      <c r="C87" s="129"/>
      <c r="D87" s="454" t="s">
        <v>736</v>
      </c>
      <c r="E87" s="37" t="s">
        <v>737</v>
      </c>
      <c r="F87" s="37" t="s">
        <v>332</v>
      </c>
      <c r="G87" s="38">
        <v>1</v>
      </c>
      <c r="H87" s="38">
        <v>1</v>
      </c>
      <c r="I87" s="333">
        <f>AVERAGE(G87,G88)</f>
        <v>1</v>
      </c>
      <c r="J87" s="333">
        <f>AVERAGE(H87,H88)</f>
        <v>1</v>
      </c>
      <c r="K87" s="400"/>
      <c r="L87" s="400"/>
      <c r="M87" s="115"/>
      <c r="N87" s="115"/>
    </row>
    <row r="88" spans="1:14" ht="69">
      <c r="A88" s="477"/>
      <c r="B88" s="340"/>
      <c r="C88" s="130"/>
      <c r="D88" s="454"/>
      <c r="E88" s="37" t="s">
        <v>738</v>
      </c>
      <c r="F88" s="43" t="s">
        <v>332</v>
      </c>
      <c r="G88" s="38">
        <v>1</v>
      </c>
      <c r="H88" s="38">
        <v>1</v>
      </c>
      <c r="I88" s="333"/>
      <c r="J88" s="333"/>
      <c r="K88" s="400"/>
      <c r="L88" s="400"/>
      <c r="M88" s="115"/>
      <c r="N88" s="115"/>
    </row>
    <row r="89" spans="1:14" ht="82.8">
      <c r="A89" s="477"/>
      <c r="B89" s="340"/>
      <c r="C89" s="75" t="s">
        <v>65</v>
      </c>
      <c r="D89" s="146" t="s">
        <v>380</v>
      </c>
      <c r="E89" s="46" t="s">
        <v>739</v>
      </c>
      <c r="F89" s="37" t="s">
        <v>382</v>
      </c>
      <c r="G89" s="38">
        <v>1</v>
      </c>
      <c r="H89" s="38">
        <v>1</v>
      </c>
      <c r="I89" s="87">
        <f>G89</f>
        <v>1</v>
      </c>
      <c r="J89" s="87">
        <f>H89</f>
        <v>1</v>
      </c>
      <c r="K89" s="400"/>
      <c r="L89" s="400"/>
      <c r="M89" s="115"/>
      <c r="N89" s="115"/>
    </row>
    <row r="90" spans="1:14" ht="101.55" customHeight="1">
      <c r="A90" s="477"/>
      <c r="B90" s="340" t="s">
        <v>138</v>
      </c>
      <c r="C90" s="319"/>
      <c r="D90" s="454" t="s">
        <v>383</v>
      </c>
      <c r="E90" s="37" t="s">
        <v>384</v>
      </c>
      <c r="F90" s="37" t="s">
        <v>141</v>
      </c>
      <c r="G90" s="38">
        <v>1</v>
      </c>
      <c r="H90" s="38">
        <v>1</v>
      </c>
      <c r="I90" s="333">
        <f>AVERAGE(G90:G92)</f>
        <v>1</v>
      </c>
      <c r="J90" s="333">
        <f>AVERAGE(H90:H92)</f>
        <v>1</v>
      </c>
      <c r="K90" s="400">
        <f>AVERAGE(I90:I99)</f>
        <v>1</v>
      </c>
      <c r="L90" s="400">
        <f>AVERAGE(J90:J99)</f>
        <v>1</v>
      </c>
      <c r="M90" s="115"/>
      <c r="N90" s="115"/>
    </row>
    <row r="91" spans="1:14" ht="208.2" customHeight="1">
      <c r="A91" s="477"/>
      <c r="B91" s="340"/>
      <c r="C91" s="399"/>
      <c r="D91" s="454"/>
      <c r="E91" s="37" t="s">
        <v>740</v>
      </c>
      <c r="F91" s="37" t="s">
        <v>741</v>
      </c>
      <c r="G91" s="38">
        <v>1</v>
      </c>
      <c r="H91" s="38">
        <v>1</v>
      </c>
      <c r="I91" s="333"/>
      <c r="J91" s="333"/>
      <c r="K91" s="400"/>
      <c r="L91" s="400"/>
      <c r="M91" s="115"/>
      <c r="N91" s="115"/>
    </row>
    <row r="92" spans="1:14" ht="27.6">
      <c r="A92" s="477"/>
      <c r="B92" s="340"/>
      <c r="C92" s="399"/>
      <c r="D92" s="454"/>
      <c r="E92" s="37" t="s">
        <v>742</v>
      </c>
      <c r="F92" s="43" t="s">
        <v>332</v>
      </c>
      <c r="G92" s="38">
        <v>1</v>
      </c>
      <c r="H92" s="38">
        <v>1</v>
      </c>
      <c r="I92" s="333"/>
      <c r="J92" s="333"/>
      <c r="K92" s="400"/>
      <c r="L92" s="400"/>
      <c r="M92" s="115"/>
      <c r="N92" s="115"/>
    </row>
    <row r="93" spans="1:14" ht="41.4">
      <c r="A93" s="477"/>
      <c r="B93" s="340"/>
      <c r="C93" s="399"/>
      <c r="D93" s="146" t="s">
        <v>743</v>
      </c>
      <c r="E93" s="37" t="s">
        <v>744</v>
      </c>
      <c r="F93" s="37" t="s">
        <v>332</v>
      </c>
      <c r="G93" s="38">
        <v>1</v>
      </c>
      <c r="H93" s="38">
        <v>1</v>
      </c>
      <c r="I93" s="87">
        <f>G93</f>
        <v>1</v>
      </c>
      <c r="J93" s="87">
        <f>H93</f>
        <v>1</v>
      </c>
      <c r="K93" s="400"/>
      <c r="L93" s="400"/>
      <c r="M93" s="115"/>
      <c r="N93" s="115"/>
    </row>
    <row r="94" spans="1:14" ht="41.4">
      <c r="A94" s="477"/>
      <c r="B94" s="340"/>
      <c r="C94" s="399"/>
      <c r="D94" s="453" t="s">
        <v>745</v>
      </c>
      <c r="E94" s="37" t="s">
        <v>746</v>
      </c>
      <c r="F94" s="37" t="s">
        <v>391</v>
      </c>
      <c r="G94" s="38">
        <v>1</v>
      </c>
      <c r="H94" s="38">
        <v>1</v>
      </c>
      <c r="I94" s="333">
        <f>AVERAGE(G94:G97)</f>
        <v>1</v>
      </c>
      <c r="J94" s="333">
        <f>AVERAGE(H94:H97)</f>
        <v>1</v>
      </c>
      <c r="K94" s="400"/>
      <c r="L94" s="400"/>
      <c r="M94" s="115"/>
      <c r="N94" s="115"/>
    </row>
    <row r="95" spans="1:14" ht="55.2">
      <c r="A95" s="477"/>
      <c r="B95" s="340"/>
      <c r="C95" s="399"/>
      <c r="D95" s="453"/>
      <c r="E95" s="37" t="s">
        <v>747</v>
      </c>
      <c r="F95" s="37" t="s">
        <v>393</v>
      </c>
      <c r="G95" s="38">
        <v>1</v>
      </c>
      <c r="H95" s="38">
        <v>1</v>
      </c>
      <c r="I95" s="333"/>
      <c r="J95" s="333"/>
      <c r="K95" s="400"/>
      <c r="L95" s="400"/>
      <c r="M95" s="115"/>
      <c r="N95" s="115"/>
    </row>
    <row r="96" spans="1:14" ht="27.6">
      <c r="A96" s="477"/>
      <c r="B96" s="340"/>
      <c r="C96" s="399"/>
      <c r="D96" s="453"/>
      <c r="E96" s="37" t="s">
        <v>748</v>
      </c>
      <c r="F96" s="37" t="s">
        <v>395</v>
      </c>
      <c r="G96" s="38">
        <v>1</v>
      </c>
      <c r="H96" s="38">
        <v>1</v>
      </c>
      <c r="I96" s="333"/>
      <c r="J96" s="333"/>
      <c r="K96" s="400"/>
      <c r="L96" s="400"/>
      <c r="M96" s="115"/>
      <c r="N96" s="115"/>
    </row>
    <row r="97" spans="1:14" ht="27.6">
      <c r="A97" s="477"/>
      <c r="B97" s="340"/>
      <c r="C97" s="399"/>
      <c r="D97" s="453"/>
      <c r="E97" s="37" t="s">
        <v>749</v>
      </c>
      <c r="F97" s="43" t="s">
        <v>395</v>
      </c>
      <c r="G97" s="38">
        <v>1</v>
      </c>
      <c r="H97" s="38">
        <v>1</v>
      </c>
      <c r="I97" s="333"/>
      <c r="J97" s="333"/>
      <c r="K97" s="400"/>
      <c r="L97" s="400"/>
      <c r="M97" s="115"/>
      <c r="N97" s="115"/>
    </row>
    <row r="98" spans="1:14" ht="87" customHeight="1">
      <c r="A98" s="477"/>
      <c r="B98" s="340"/>
      <c r="C98" s="399"/>
      <c r="D98" s="146" t="s">
        <v>396</v>
      </c>
      <c r="E98" s="37" t="s">
        <v>750</v>
      </c>
      <c r="F98" s="37" t="s">
        <v>751</v>
      </c>
      <c r="G98" s="38">
        <v>1</v>
      </c>
      <c r="H98" s="38">
        <v>1</v>
      </c>
      <c r="I98" s="87">
        <f t="shared" ref="I98:J100" si="2">G98</f>
        <v>1</v>
      </c>
      <c r="J98" s="87">
        <f t="shared" si="2"/>
        <v>1</v>
      </c>
      <c r="K98" s="400"/>
      <c r="L98" s="400"/>
      <c r="M98" s="115"/>
      <c r="N98" s="115"/>
    </row>
    <row r="99" spans="1:14" ht="55.2">
      <c r="A99" s="477"/>
      <c r="B99" s="340"/>
      <c r="C99" s="320"/>
      <c r="D99" s="146" t="s">
        <v>399</v>
      </c>
      <c r="E99" s="37" t="s">
        <v>752</v>
      </c>
      <c r="F99" s="37" t="s">
        <v>332</v>
      </c>
      <c r="G99" s="38">
        <v>1</v>
      </c>
      <c r="H99" s="38">
        <v>1</v>
      </c>
      <c r="I99" s="87">
        <f t="shared" si="2"/>
        <v>1</v>
      </c>
      <c r="J99" s="87">
        <f t="shared" si="2"/>
        <v>1</v>
      </c>
      <c r="K99" s="400"/>
      <c r="L99" s="400"/>
      <c r="M99" s="115"/>
      <c r="N99" s="115"/>
    </row>
    <row r="100" spans="1:14" ht="136.94999999999999" customHeight="1">
      <c r="A100" s="477"/>
      <c r="B100" s="348" t="s">
        <v>142</v>
      </c>
      <c r="C100" s="321"/>
      <c r="D100" s="463" t="s">
        <v>753</v>
      </c>
      <c r="E100" s="406" t="s">
        <v>754</v>
      </c>
      <c r="F100" s="37" t="s">
        <v>755</v>
      </c>
      <c r="G100" s="404">
        <v>1</v>
      </c>
      <c r="H100" s="404">
        <v>1</v>
      </c>
      <c r="I100" s="333">
        <f t="shared" si="2"/>
        <v>1</v>
      </c>
      <c r="J100" s="333">
        <f t="shared" si="2"/>
        <v>1</v>
      </c>
      <c r="K100" s="400">
        <f>AVERAGE(I100:I118)</f>
        <v>1</v>
      </c>
      <c r="L100" s="400">
        <f>AVERAGE(J100:J118)</f>
        <v>1</v>
      </c>
      <c r="M100" s="395"/>
      <c r="N100" s="395"/>
    </row>
    <row r="101" spans="1:14" ht="116.55" customHeight="1">
      <c r="A101" s="477"/>
      <c r="B101" s="348"/>
      <c r="C101" s="322"/>
      <c r="D101" s="464"/>
      <c r="E101" s="407"/>
      <c r="F101" s="37" t="s">
        <v>756</v>
      </c>
      <c r="G101" s="405"/>
      <c r="H101" s="405"/>
      <c r="I101" s="333"/>
      <c r="J101" s="333"/>
      <c r="K101" s="400"/>
      <c r="L101" s="400"/>
      <c r="M101" s="396"/>
      <c r="N101" s="396"/>
    </row>
    <row r="102" spans="1:14" ht="50.4" customHeight="1">
      <c r="A102" s="477"/>
      <c r="B102" s="348"/>
      <c r="C102" s="322"/>
      <c r="D102" s="463" t="s">
        <v>757</v>
      </c>
      <c r="E102" s="406" t="s">
        <v>758</v>
      </c>
      <c r="F102" s="37" t="s">
        <v>759</v>
      </c>
      <c r="G102" s="404">
        <v>1</v>
      </c>
      <c r="H102" s="404">
        <v>1</v>
      </c>
      <c r="I102" s="333">
        <f>G102</f>
        <v>1</v>
      </c>
      <c r="J102" s="333">
        <f>H102</f>
        <v>1</v>
      </c>
      <c r="K102" s="400"/>
      <c r="L102" s="400"/>
      <c r="M102" s="395"/>
      <c r="N102" s="395"/>
    </row>
    <row r="103" spans="1:14" ht="27.6">
      <c r="A103" s="477"/>
      <c r="B103" s="348"/>
      <c r="C103" s="322"/>
      <c r="D103" s="464"/>
      <c r="E103" s="407"/>
      <c r="F103" s="37" t="s">
        <v>760</v>
      </c>
      <c r="G103" s="405"/>
      <c r="H103" s="405"/>
      <c r="I103" s="333"/>
      <c r="J103" s="333"/>
      <c r="K103" s="400"/>
      <c r="L103" s="400"/>
      <c r="M103" s="396"/>
      <c r="N103" s="396"/>
    </row>
    <row r="104" spans="1:14" ht="130.19999999999999" customHeight="1">
      <c r="A104" s="477"/>
      <c r="B104" s="348"/>
      <c r="C104" s="322"/>
      <c r="D104" s="454" t="s">
        <v>147</v>
      </c>
      <c r="E104" s="37" t="s">
        <v>406</v>
      </c>
      <c r="F104" s="37" t="s">
        <v>761</v>
      </c>
      <c r="G104" s="38">
        <v>1</v>
      </c>
      <c r="H104" s="38">
        <v>1</v>
      </c>
      <c r="I104" s="333">
        <f>AVERAGE(G104:G107)</f>
        <v>1</v>
      </c>
      <c r="J104" s="333">
        <f>AVERAGE(H104:H107)</f>
        <v>1</v>
      </c>
      <c r="K104" s="400"/>
      <c r="L104" s="400"/>
      <c r="M104" s="115"/>
      <c r="N104" s="115"/>
    </row>
    <row r="105" spans="1:14" ht="84.45" customHeight="1">
      <c r="A105" s="477"/>
      <c r="B105" s="348"/>
      <c r="C105" s="322"/>
      <c r="D105" s="454"/>
      <c r="E105" s="37" t="s">
        <v>762</v>
      </c>
      <c r="F105" s="37" t="s">
        <v>409</v>
      </c>
      <c r="G105" s="38">
        <v>1</v>
      </c>
      <c r="H105" s="38">
        <v>1</v>
      </c>
      <c r="I105" s="333"/>
      <c r="J105" s="333"/>
      <c r="K105" s="400"/>
      <c r="L105" s="400"/>
      <c r="M105" s="115"/>
      <c r="N105" s="115"/>
    </row>
    <row r="106" spans="1:14" ht="41.4">
      <c r="A106" s="477"/>
      <c r="B106" s="348"/>
      <c r="C106" s="322"/>
      <c r="D106" s="454"/>
      <c r="E106" s="37" t="s">
        <v>763</v>
      </c>
      <c r="F106" s="37" t="s">
        <v>764</v>
      </c>
      <c r="G106" s="38">
        <v>1</v>
      </c>
      <c r="H106" s="38">
        <v>1</v>
      </c>
      <c r="I106" s="333"/>
      <c r="J106" s="333"/>
      <c r="K106" s="400"/>
      <c r="L106" s="400"/>
      <c r="M106" s="115"/>
      <c r="N106" s="115"/>
    </row>
    <row r="107" spans="1:14" ht="27.6">
      <c r="A107" s="477"/>
      <c r="B107" s="348"/>
      <c r="C107" s="322"/>
      <c r="D107" s="454"/>
      <c r="E107" s="37" t="s">
        <v>765</v>
      </c>
      <c r="F107" s="43" t="s">
        <v>766</v>
      </c>
      <c r="G107" s="38">
        <v>1</v>
      </c>
      <c r="H107" s="38">
        <v>1</v>
      </c>
      <c r="I107" s="333"/>
      <c r="J107" s="333"/>
      <c r="K107" s="400"/>
      <c r="L107" s="400"/>
      <c r="M107" s="115"/>
      <c r="N107" s="115"/>
    </row>
    <row r="108" spans="1:14" ht="41.4">
      <c r="A108" s="477"/>
      <c r="B108" s="348"/>
      <c r="C108" s="322"/>
      <c r="D108" s="454" t="s">
        <v>412</v>
      </c>
      <c r="E108" s="43" t="s">
        <v>767</v>
      </c>
      <c r="F108" s="43" t="s">
        <v>332</v>
      </c>
      <c r="G108" s="38">
        <v>1</v>
      </c>
      <c r="H108" s="38">
        <v>1</v>
      </c>
      <c r="I108" s="333">
        <f>AVERAGE(G108,G109,G110)</f>
        <v>1</v>
      </c>
      <c r="J108" s="333">
        <f>AVERAGE(H108,H109,H110)</f>
        <v>1</v>
      </c>
      <c r="K108" s="400"/>
      <c r="L108" s="400"/>
      <c r="M108" s="115"/>
      <c r="N108" s="115"/>
    </row>
    <row r="109" spans="1:14" ht="27.6">
      <c r="A109" s="477"/>
      <c r="B109" s="348"/>
      <c r="C109" s="322"/>
      <c r="D109" s="454"/>
      <c r="E109" s="43" t="s">
        <v>768</v>
      </c>
      <c r="F109" s="43" t="s">
        <v>769</v>
      </c>
      <c r="G109" s="38">
        <v>1</v>
      </c>
      <c r="H109" s="38">
        <v>1</v>
      </c>
      <c r="I109" s="333"/>
      <c r="J109" s="333"/>
      <c r="K109" s="400"/>
      <c r="L109" s="400"/>
      <c r="M109" s="115"/>
      <c r="N109" s="115"/>
    </row>
    <row r="110" spans="1:14" ht="41.4">
      <c r="A110" s="477"/>
      <c r="B110" s="348"/>
      <c r="C110" s="323"/>
      <c r="D110" s="454"/>
      <c r="E110" s="43" t="s">
        <v>770</v>
      </c>
      <c r="F110" s="43" t="s">
        <v>332</v>
      </c>
      <c r="G110" s="38">
        <v>1</v>
      </c>
      <c r="H110" s="38">
        <v>1</v>
      </c>
      <c r="I110" s="333"/>
      <c r="J110" s="333"/>
      <c r="K110" s="400"/>
      <c r="L110" s="400"/>
      <c r="M110" s="115"/>
      <c r="N110" s="115"/>
    </row>
    <row r="111" spans="1:14" ht="111" customHeight="1">
      <c r="A111" s="477"/>
      <c r="B111" s="348"/>
      <c r="C111" s="75" t="s">
        <v>65</v>
      </c>
      <c r="D111" s="146" t="s">
        <v>416</v>
      </c>
      <c r="E111" s="46" t="s">
        <v>771</v>
      </c>
      <c r="F111" s="37" t="s">
        <v>418</v>
      </c>
      <c r="G111" s="38">
        <v>1</v>
      </c>
      <c r="H111" s="38">
        <v>1</v>
      </c>
      <c r="I111" s="87">
        <f>G111</f>
        <v>1</v>
      </c>
      <c r="J111" s="87">
        <f>H111</f>
        <v>1</v>
      </c>
      <c r="K111" s="400"/>
      <c r="L111" s="400"/>
      <c r="M111" s="115"/>
      <c r="N111" s="115"/>
    </row>
    <row r="112" spans="1:14" ht="55.2">
      <c r="A112" s="477"/>
      <c r="B112" s="348"/>
      <c r="C112" s="321"/>
      <c r="D112" s="453" t="s">
        <v>419</v>
      </c>
      <c r="E112" s="37" t="s">
        <v>772</v>
      </c>
      <c r="F112" s="37" t="s">
        <v>421</v>
      </c>
      <c r="G112" s="38">
        <v>1</v>
      </c>
      <c r="H112" s="38">
        <v>1</v>
      </c>
      <c r="I112" s="333">
        <f>AVERAGE(G112,G113,G114)</f>
        <v>1</v>
      </c>
      <c r="J112" s="333">
        <f>AVERAGE(H112,H113,H114)</f>
        <v>1</v>
      </c>
      <c r="K112" s="400"/>
      <c r="L112" s="400"/>
      <c r="M112" s="115"/>
      <c r="N112" s="115"/>
    </row>
    <row r="113" spans="1:14" ht="41.4">
      <c r="A113" s="477"/>
      <c r="B113" s="348"/>
      <c r="C113" s="322"/>
      <c r="D113" s="453"/>
      <c r="E113" s="37" t="s">
        <v>773</v>
      </c>
      <c r="F113" s="43" t="s">
        <v>332</v>
      </c>
      <c r="G113" s="38">
        <v>1</v>
      </c>
      <c r="H113" s="38">
        <v>1</v>
      </c>
      <c r="I113" s="333"/>
      <c r="J113" s="333"/>
      <c r="K113" s="400"/>
      <c r="L113" s="400"/>
      <c r="M113" s="115"/>
      <c r="N113" s="115"/>
    </row>
    <row r="114" spans="1:14" ht="41.4">
      <c r="A114" s="477"/>
      <c r="B114" s="348"/>
      <c r="C114" s="322"/>
      <c r="D114" s="453"/>
      <c r="E114" s="37" t="s">
        <v>774</v>
      </c>
      <c r="F114" s="43" t="s">
        <v>332</v>
      </c>
      <c r="G114" s="38">
        <v>1</v>
      </c>
      <c r="H114" s="38">
        <v>1</v>
      </c>
      <c r="I114" s="333"/>
      <c r="J114" s="333"/>
      <c r="K114" s="400"/>
      <c r="L114" s="400"/>
      <c r="M114" s="115"/>
      <c r="N114" s="115"/>
    </row>
    <row r="115" spans="1:14" ht="130.19999999999999" customHeight="1">
      <c r="A115" s="477"/>
      <c r="B115" s="348"/>
      <c r="C115" s="322"/>
      <c r="D115" s="463" t="s">
        <v>422</v>
      </c>
      <c r="E115" s="461" t="s">
        <v>775</v>
      </c>
      <c r="F115" s="406" t="s">
        <v>423</v>
      </c>
      <c r="G115" s="404">
        <v>1</v>
      </c>
      <c r="H115" s="404">
        <v>1</v>
      </c>
      <c r="I115" s="333">
        <f>G115</f>
        <v>1</v>
      </c>
      <c r="J115" s="333">
        <f>H115</f>
        <v>1</v>
      </c>
      <c r="K115" s="400"/>
      <c r="L115" s="400"/>
      <c r="M115" s="395"/>
      <c r="N115" s="395"/>
    </row>
    <row r="116" spans="1:14" ht="27.45" customHeight="1">
      <c r="A116" s="477"/>
      <c r="B116" s="348"/>
      <c r="C116" s="322"/>
      <c r="D116" s="464"/>
      <c r="E116" s="462"/>
      <c r="F116" s="407"/>
      <c r="G116" s="405"/>
      <c r="H116" s="405"/>
      <c r="I116" s="333"/>
      <c r="J116" s="333"/>
      <c r="K116" s="400"/>
      <c r="L116" s="400"/>
      <c r="M116" s="396"/>
      <c r="N116" s="396"/>
    </row>
    <row r="117" spans="1:14" ht="41.4">
      <c r="A117" s="477"/>
      <c r="B117" s="348"/>
      <c r="C117" s="322"/>
      <c r="D117" s="465" t="s">
        <v>776</v>
      </c>
      <c r="E117" s="37" t="s">
        <v>777</v>
      </c>
      <c r="F117" s="43" t="s">
        <v>778</v>
      </c>
      <c r="G117" s="38">
        <v>1</v>
      </c>
      <c r="H117" s="38">
        <v>1</v>
      </c>
      <c r="I117" s="333">
        <f>AVERAGE(G117,G118)</f>
        <v>1</v>
      </c>
      <c r="J117" s="333">
        <f>AVERAGE(H117,H118)</f>
        <v>1</v>
      </c>
      <c r="K117" s="400"/>
      <c r="L117" s="400"/>
      <c r="M117" s="115"/>
      <c r="N117" s="115"/>
    </row>
    <row r="118" spans="1:14" ht="41.4">
      <c r="A118" s="477"/>
      <c r="B118" s="348"/>
      <c r="C118" s="323"/>
      <c r="D118" s="465"/>
      <c r="E118" s="37" t="s">
        <v>779</v>
      </c>
      <c r="F118" s="43" t="s">
        <v>332</v>
      </c>
      <c r="G118" s="38">
        <v>1</v>
      </c>
      <c r="H118" s="38">
        <v>1</v>
      </c>
      <c r="I118" s="333"/>
      <c r="J118" s="333"/>
      <c r="K118" s="400"/>
      <c r="L118" s="400"/>
      <c r="M118" s="115"/>
      <c r="N118" s="115"/>
    </row>
    <row r="119" spans="1:14" ht="148.94999999999999" customHeight="1">
      <c r="A119" s="477"/>
      <c r="B119" s="348" t="s">
        <v>780</v>
      </c>
      <c r="C119" s="75" t="s">
        <v>65</v>
      </c>
      <c r="D119" s="453" t="s">
        <v>425</v>
      </c>
      <c r="E119" s="46" t="s">
        <v>781</v>
      </c>
      <c r="F119" s="37" t="s">
        <v>782</v>
      </c>
      <c r="G119" s="38">
        <v>1</v>
      </c>
      <c r="H119" s="38">
        <v>1</v>
      </c>
      <c r="I119" s="333">
        <f>AVERAGE(G119,G120)</f>
        <v>1</v>
      </c>
      <c r="J119" s="333">
        <f>AVERAGE(H119,H120)</f>
        <v>1</v>
      </c>
      <c r="K119" s="400">
        <f>AVERAGE(I119:I144)</f>
        <v>1</v>
      </c>
      <c r="L119" s="400">
        <f>AVERAGE(J119:J144)</f>
        <v>1</v>
      </c>
      <c r="M119" s="115"/>
      <c r="N119" s="115"/>
    </row>
    <row r="120" spans="1:14" ht="98.55" customHeight="1">
      <c r="A120" s="477"/>
      <c r="B120" s="348"/>
      <c r="C120" s="321"/>
      <c r="D120" s="453"/>
      <c r="E120" s="37" t="s">
        <v>783</v>
      </c>
      <c r="F120" s="43" t="s">
        <v>784</v>
      </c>
      <c r="G120" s="38">
        <v>1</v>
      </c>
      <c r="H120" s="38">
        <v>1</v>
      </c>
      <c r="I120" s="333"/>
      <c r="J120" s="333"/>
      <c r="K120" s="400"/>
      <c r="L120" s="400"/>
      <c r="M120" s="115"/>
      <c r="N120" s="115"/>
    </row>
    <row r="121" spans="1:14" ht="82.8">
      <c r="A121" s="477"/>
      <c r="B121" s="348"/>
      <c r="C121" s="322"/>
      <c r="D121" s="453" t="s">
        <v>428</v>
      </c>
      <c r="E121" s="37" t="s">
        <v>785</v>
      </c>
      <c r="F121" s="37" t="s">
        <v>786</v>
      </c>
      <c r="G121" s="38">
        <v>1</v>
      </c>
      <c r="H121" s="38">
        <v>1</v>
      </c>
      <c r="I121" s="333">
        <f>AVERAGE(G121,G122)</f>
        <v>1</v>
      </c>
      <c r="J121" s="333">
        <f>AVERAGE(H121,H122)</f>
        <v>1</v>
      </c>
      <c r="K121" s="400"/>
      <c r="L121" s="400"/>
      <c r="M121" s="115"/>
      <c r="N121" s="115"/>
    </row>
    <row r="122" spans="1:14" ht="94.2" customHeight="1">
      <c r="A122" s="477"/>
      <c r="B122" s="348"/>
      <c r="C122" s="322"/>
      <c r="D122" s="453"/>
      <c r="E122" s="37" t="s">
        <v>787</v>
      </c>
      <c r="F122" s="37" t="s">
        <v>788</v>
      </c>
      <c r="G122" s="38">
        <v>1</v>
      </c>
      <c r="H122" s="38">
        <v>1</v>
      </c>
      <c r="I122" s="333"/>
      <c r="J122" s="333"/>
      <c r="K122" s="400"/>
      <c r="L122" s="400"/>
      <c r="M122" s="115"/>
      <c r="N122" s="115"/>
    </row>
    <row r="123" spans="1:14" ht="43.2" customHeight="1">
      <c r="A123" s="477"/>
      <c r="B123" s="348"/>
      <c r="C123" s="322"/>
      <c r="D123" s="453" t="s">
        <v>431</v>
      </c>
      <c r="E123" s="37" t="s">
        <v>789</v>
      </c>
      <c r="F123" s="37" t="s">
        <v>332</v>
      </c>
      <c r="G123" s="38">
        <v>1</v>
      </c>
      <c r="H123" s="38">
        <v>1</v>
      </c>
      <c r="I123" s="333">
        <f>AVERAGE(G123,G124)</f>
        <v>1</v>
      </c>
      <c r="J123" s="333">
        <f>AVERAGE(H123,H124)</f>
        <v>1</v>
      </c>
      <c r="K123" s="400"/>
      <c r="L123" s="400"/>
      <c r="M123" s="115"/>
      <c r="N123" s="115"/>
    </row>
    <row r="124" spans="1:14" ht="41.4">
      <c r="A124" s="477"/>
      <c r="B124" s="348"/>
      <c r="C124" s="323"/>
      <c r="D124" s="453"/>
      <c r="E124" s="37" t="s">
        <v>790</v>
      </c>
      <c r="F124" s="43" t="s">
        <v>332</v>
      </c>
      <c r="G124" s="38">
        <v>1</v>
      </c>
      <c r="H124" s="38">
        <v>1</v>
      </c>
      <c r="I124" s="333"/>
      <c r="J124" s="333"/>
      <c r="K124" s="400"/>
      <c r="L124" s="400"/>
      <c r="M124" s="115"/>
      <c r="N124" s="115"/>
    </row>
    <row r="125" spans="1:14" ht="142.94999999999999" customHeight="1">
      <c r="A125" s="477"/>
      <c r="B125" s="348"/>
      <c r="C125" s="75" t="s">
        <v>65</v>
      </c>
      <c r="D125" s="454" t="s">
        <v>153</v>
      </c>
      <c r="E125" s="46" t="s">
        <v>433</v>
      </c>
      <c r="F125" s="37" t="s">
        <v>791</v>
      </c>
      <c r="G125" s="38">
        <v>1</v>
      </c>
      <c r="H125" s="38">
        <v>1</v>
      </c>
      <c r="I125" s="333">
        <f>AVERAGE(G125:G129)</f>
        <v>1</v>
      </c>
      <c r="J125" s="333">
        <f>AVERAGE(H125:H129)</f>
        <v>1</v>
      </c>
      <c r="K125" s="400"/>
      <c r="L125" s="400"/>
      <c r="M125" s="115"/>
      <c r="N125" s="115"/>
    </row>
    <row r="126" spans="1:14" ht="27.6">
      <c r="A126" s="477"/>
      <c r="B126" s="348"/>
      <c r="C126" s="321"/>
      <c r="D126" s="454"/>
      <c r="E126" s="37" t="s">
        <v>792</v>
      </c>
      <c r="F126" s="37" t="s">
        <v>436</v>
      </c>
      <c r="G126" s="38">
        <v>1</v>
      </c>
      <c r="H126" s="38">
        <v>1</v>
      </c>
      <c r="I126" s="333"/>
      <c r="J126" s="333"/>
      <c r="K126" s="400"/>
      <c r="L126" s="400"/>
      <c r="M126" s="115"/>
      <c r="N126" s="115"/>
    </row>
    <row r="127" spans="1:14" ht="64.95" customHeight="1">
      <c r="A127" s="477"/>
      <c r="B127" s="348"/>
      <c r="C127" s="322"/>
      <c r="D127" s="454"/>
      <c r="E127" s="37" t="s">
        <v>793</v>
      </c>
      <c r="F127" s="37" t="s">
        <v>794</v>
      </c>
      <c r="G127" s="38">
        <v>1</v>
      </c>
      <c r="H127" s="38">
        <v>1</v>
      </c>
      <c r="I127" s="333"/>
      <c r="J127" s="333"/>
      <c r="K127" s="400"/>
      <c r="L127" s="400"/>
      <c r="M127" s="115"/>
      <c r="N127" s="115"/>
    </row>
    <row r="128" spans="1:14" ht="81" customHeight="1">
      <c r="A128" s="477"/>
      <c r="B128" s="348"/>
      <c r="C128" s="322"/>
      <c r="D128" s="454"/>
      <c r="E128" s="37" t="s">
        <v>795</v>
      </c>
      <c r="F128" s="37" t="s">
        <v>796</v>
      </c>
      <c r="G128" s="38">
        <v>1</v>
      </c>
      <c r="H128" s="38">
        <v>1</v>
      </c>
      <c r="I128" s="333"/>
      <c r="J128" s="333"/>
      <c r="K128" s="400"/>
      <c r="L128" s="400"/>
      <c r="M128" s="115"/>
      <c r="N128" s="115"/>
    </row>
    <row r="129" spans="1:14" ht="55.95" customHeight="1">
      <c r="A129" s="477"/>
      <c r="B129" s="348"/>
      <c r="C129" s="322"/>
      <c r="D129" s="454"/>
      <c r="E129" s="37" t="s">
        <v>797</v>
      </c>
      <c r="F129" s="37" t="s">
        <v>798</v>
      </c>
      <c r="G129" s="38">
        <v>1</v>
      </c>
      <c r="H129" s="38">
        <v>1</v>
      </c>
      <c r="I129" s="333"/>
      <c r="J129" s="333"/>
      <c r="K129" s="400"/>
      <c r="L129" s="400"/>
      <c r="M129" s="115"/>
      <c r="N129" s="115"/>
    </row>
    <row r="130" spans="1:14" ht="85.95" customHeight="1">
      <c r="A130" s="477"/>
      <c r="B130" s="348"/>
      <c r="C130" s="322"/>
      <c r="D130" s="453" t="s">
        <v>439</v>
      </c>
      <c r="E130" s="43" t="s">
        <v>799</v>
      </c>
      <c r="F130" s="43" t="s">
        <v>441</v>
      </c>
      <c r="G130" s="38">
        <v>1</v>
      </c>
      <c r="H130" s="38">
        <v>1</v>
      </c>
      <c r="I130" s="333">
        <f>AVERAGE(G130,G131)</f>
        <v>1</v>
      </c>
      <c r="J130" s="333">
        <f>AVERAGE(H130,H131)</f>
        <v>1</v>
      </c>
      <c r="K130" s="400"/>
      <c r="L130" s="400"/>
      <c r="M130" s="115"/>
      <c r="N130" s="115"/>
    </row>
    <row r="131" spans="1:14" ht="27.6">
      <c r="A131" s="477"/>
      <c r="B131" s="348"/>
      <c r="C131" s="322"/>
      <c r="D131" s="453"/>
      <c r="E131" s="43" t="s">
        <v>800</v>
      </c>
      <c r="F131" s="43" t="s">
        <v>332</v>
      </c>
      <c r="G131" s="38">
        <v>1</v>
      </c>
      <c r="H131" s="38">
        <v>1</v>
      </c>
      <c r="I131" s="333"/>
      <c r="J131" s="333"/>
      <c r="K131" s="400"/>
      <c r="L131" s="400"/>
      <c r="M131" s="115"/>
      <c r="N131" s="115"/>
    </row>
    <row r="132" spans="1:14" ht="115.2" customHeight="1">
      <c r="A132" s="477"/>
      <c r="B132" s="348"/>
      <c r="C132" s="322"/>
      <c r="D132" s="453" t="s">
        <v>442</v>
      </c>
      <c r="E132" s="37" t="s">
        <v>801</v>
      </c>
      <c r="F132" s="37" t="s">
        <v>802</v>
      </c>
      <c r="G132" s="38">
        <v>1</v>
      </c>
      <c r="H132" s="38">
        <v>1</v>
      </c>
      <c r="I132" s="333">
        <f>AVERAGE(G132,G133)</f>
        <v>1</v>
      </c>
      <c r="J132" s="333">
        <f>AVERAGE(H132,H133)</f>
        <v>1</v>
      </c>
      <c r="K132" s="400"/>
      <c r="L132" s="400"/>
      <c r="M132" s="115"/>
      <c r="N132" s="115"/>
    </row>
    <row r="133" spans="1:14" ht="61.2" customHeight="1">
      <c r="A133" s="477"/>
      <c r="B133" s="348"/>
      <c r="C133" s="322"/>
      <c r="D133" s="453"/>
      <c r="E133" s="43" t="s">
        <v>803</v>
      </c>
      <c r="F133" s="43" t="s">
        <v>804</v>
      </c>
      <c r="G133" s="38">
        <v>1</v>
      </c>
      <c r="H133" s="38">
        <v>1</v>
      </c>
      <c r="I133" s="333"/>
      <c r="J133" s="333"/>
      <c r="K133" s="400"/>
      <c r="L133" s="400"/>
      <c r="M133" s="115"/>
      <c r="N133" s="115"/>
    </row>
    <row r="134" spans="1:14" ht="41.4">
      <c r="A134" s="477"/>
      <c r="B134" s="348"/>
      <c r="C134" s="322"/>
      <c r="D134" s="453" t="s">
        <v>805</v>
      </c>
      <c r="E134" s="37" t="s">
        <v>806</v>
      </c>
      <c r="F134" s="37" t="s">
        <v>332</v>
      </c>
      <c r="G134" s="38">
        <v>1</v>
      </c>
      <c r="H134" s="38">
        <v>1</v>
      </c>
      <c r="I134" s="333">
        <f>AVERAGE(G134,G135,G136)</f>
        <v>1</v>
      </c>
      <c r="J134" s="333">
        <f>AVERAGE(H134,H135,H136)</f>
        <v>1</v>
      </c>
      <c r="K134" s="400"/>
      <c r="L134" s="400"/>
      <c r="M134" s="115"/>
      <c r="N134" s="115"/>
    </row>
    <row r="135" spans="1:14" ht="55.2">
      <c r="A135" s="477"/>
      <c r="B135" s="348"/>
      <c r="C135" s="322"/>
      <c r="D135" s="453"/>
      <c r="E135" s="37" t="s">
        <v>807</v>
      </c>
      <c r="F135" s="37" t="s">
        <v>808</v>
      </c>
      <c r="G135" s="38">
        <v>1</v>
      </c>
      <c r="H135" s="38">
        <v>1</v>
      </c>
      <c r="I135" s="333"/>
      <c r="J135" s="333"/>
      <c r="K135" s="400"/>
      <c r="L135" s="400"/>
      <c r="M135" s="115"/>
      <c r="N135" s="115"/>
    </row>
    <row r="136" spans="1:14" ht="41.4">
      <c r="A136" s="477"/>
      <c r="B136" s="348"/>
      <c r="C136" s="322"/>
      <c r="D136" s="453"/>
      <c r="E136" s="37" t="s">
        <v>809</v>
      </c>
      <c r="F136" s="43" t="s">
        <v>332</v>
      </c>
      <c r="G136" s="38">
        <v>1</v>
      </c>
      <c r="H136" s="38">
        <v>1</v>
      </c>
      <c r="I136" s="333"/>
      <c r="J136" s="333"/>
      <c r="K136" s="400"/>
      <c r="L136" s="400"/>
      <c r="M136" s="115"/>
      <c r="N136" s="115"/>
    </row>
    <row r="137" spans="1:14" ht="41.4">
      <c r="A137" s="477"/>
      <c r="B137" s="348"/>
      <c r="C137" s="322"/>
      <c r="D137" s="453" t="s">
        <v>810</v>
      </c>
      <c r="E137" s="37" t="s">
        <v>811</v>
      </c>
      <c r="F137" s="43" t="s">
        <v>332</v>
      </c>
      <c r="G137" s="38">
        <v>1</v>
      </c>
      <c r="H137" s="38">
        <v>1</v>
      </c>
      <c r="I137" s="333">
        <f>AVERAGE(G137,G138,G139)</f>
        <v>1</v>
      </c>
      <c r="J137" s="333">
        <f>AVERAGE(H137,H138,H139)</f>
        <v>1</v>
      </c>
      <c r="K137" s="400"/>
      <c r="L137" s="400"/>
      <c r="M137" s="115"/>
      <c r="N137" s="115"/>
    </row>
    <row r="138" spans="1:14" ht="27.6">
      <c r="A138" s="477"/>
      <c r="B138" s="348"/>
      <c r="C138" s="322"/>
      <c r="D138" s="453"/>
      <c r="E138" s="37" t="s">
        <v>812</v>
      </c>
      <c r="F138" s="43" t="s">
        <v>332</v>
      </c>
      <c r="G138" s="38">
        <v>1</v>
      </c>
      <c r="H138" s="38">
        <v>1</v>
      </c>
      <c r="I138" s="333"/>
      <c r="J138" s="333"/>
      <c r="K138" s="400"/>
      <c r="L138" s="400"/>
      <c r="M138" s="115"/>
      <c r="N138" s="115"/>
    </row>
    <row r="139" spans="1:14" ht="27.6">
      <c r="A139" s="477"/>
      <c r="B139" s="348"/>
      <c r="C139" s="322"/>
      <c r="D139" s="453"/>
      <c r="E139" s="37" t="s">
        <v>813</v>
      </c>
      <c r="F139" s="43" t="s">
        <v>332</v>
      </c>
      <c r="G139" s="38">
        <v>1</v>
      </c>
      <c r="H139" s="38">
        <v>1</v>
      </c>
      <c r="I139" s="333"/>
      <c r="J139" s="333"/>
      <c r="K139" s="400"/>
      <c r="L139" s="400"/>
      <c r="M139" s="115"/>
      <c r="N139" s="115"/>
    </row>
    <row r="140" spans="1:14" ht="163.95" customHeight="1">
      <c r="A140" s="477"/>
      <c r="B140" s="348"/>
      <c r="C140" s="322"/>
      <c r="D140" s="453" t="s">
        <v>450</v>
      </c>
      <c r="E140" s="37" t="s">
        <v>814</v>
      </c>
      <c r="F140" s="37" t="s">
        <v>452</v>
      </c>
      <c r="G140" s="38">
        <v>1</v>
      </c>
      <c r="H140" s="38">
        <v>1</v>
      </c>
      <c r="I140" s="333">
        <f>AVERAGE(G140,G141)</f>
        <v>1</v>
      </c>
      <c r="J140" s="333">
        <f>AVERAGE(H140,H141)</f>
        <v>1</v>
      </c>
      <c r="K140" s="400"/>
      <c r="L140" s="400"/>
      <c r="M140" s="115"/>
      <c r="N140" s="115"/>
    </row>
    <row r="141" spans="1:14" ht="41.4">
      <c r="A141" s="477"/>
      <c r="B141" s="348"/>
      <c r="C141" s="322"/>
      <c r="D141" s="453"/>
      <c r="E141" s="37" t="s">
        <v>815</v>
      </c>
      <c r="F141" s="37" t="s">
        <v>816</v>
      </c>
      <c r="G141" s="38">
        <v>1</v>
      </c>
      <c r="H141" s="38">
        <v>1</v>
      </c>
      <c r="I141" s="333"/>
      <c r="J141" s="333"/>
      <c r="K141" s="400"/>
      <c r="L141" s="400"/>
      <c r="M141" s="115"/>
      <c r="N141" s="115"/>
    </row>
    <row r="142" spans="1:14" ht="95.55" customHeight="1">
      <c r="A142" s="477"/>
      <c r="B142" s="348"/>
      <c r="C142" s="322"/>
      <c r="D142" s="454" t="s">
        <v>156</v>
      </c>
      <c r="E142" s="37" t="s">
        <v>453</v>
      </c>
      <c r="F142" s="42" t="s">
        <v>817</v>
      </c>
      <c r="G142" s="38">
        <v>1</v>
      </c>
      <c r="H142" s="38">
        <v>1</v>
      </c>
      <c r="I142" s="333">
        <f>AVERAGE(G142,G143)</f>
        <v>1</v>
      </c>
      <c r="J142" s="333">
        <f>AVERAGE(H142,H143)</f>
        <v>1</v>
      </c>
      <c r="K142" s="400"/>
      <c r="L142" s="400"/>
      <c r="M142" s="115"/>
      <c r="N142" s="115"/>
    </row>
    <row r="143" spans="1:14" ht="73.2" customHeight="1">
      <c r="A143" s="477"/>
      <c r="B143" s="348"/>
      <c r="C143" s="322"/>
      <c r="D143" s="454"/>
      <c r="E143" s="37" t="s">
        <v>818</v>
      </c>
      <c r="F143" s="43" t="s">
        <v>456</v>
      </c>
      <c r="G143" s="38">
        <v>1</v>
      </c>
      <c r="H143" s="38">
        <v>1</v>
      </c>
      <c r="I143" s="333"/>
      <c r="J143" s="333"/>
      <c r="K143" s="400"/>
      <c r="L143" s="400"/>
      <c r="M143" s="115"/>
      <c r="N143" s="115"/>
    </row>
    <row r="144" spans="1:14" ht="76.2" customHeight="1">
      <c r="A144" s="477"/>
      <c r="B144" s="348"/>
      <c r="C144" s="323"/>
      <c r="D144" s="146" t="s">
        <v>457</v>
      </c>
      <c r="E144" s="37" t="s">
        <v>819</v>
      </c>
      <c r="F144" s="37" t="s">
        <v>820</v>
      </c>
      <c r="G144" s="38">
        <v>1</v>
      </c>
      <c r="H144" s="38">
        <v>1</v>
      </c>
      <c r="I144" s="87">
        <f>G144</f>
        <v>1</v>
      </c>
      <c r="J144" s="87">
        <f>H144</f>
        <v>1</v>
      </c>
      <c r="K144" s="400"/>
      <c r="L144" s="400"/>
      <c r="M144" s="115"/>
      <c r="N144" s="115"/>
    </row>
    <row r="145" spans="1:14" ht="147.44999999999999" customHeight="1">
      <c r="A145" s="477"/>
      <c r="B145" s="340" t="s">
        <v>159</v>
      </c>
      <c r="C145" s="75" t="s">
        <v>65</v>
      </c>
      <c r="D145" s="454" t="s">
        <v>160</v>
      </c>
      <c r="E145" s="46" t="s">
        <v>461</v>
      </c>
      <c r="F145" s="44" t="s">
        <v>462</v>
      </c>
      <c r="G145" s="38">
        <v>1</v>
      </c>
      <c r="H145" s="38">
        <v>1</v>
      </c>
      <c r="I145" s="333">
        <f>AVERAGE(G145:G151)</f>
        <v>1</v>
      </c>
      <c r="J145" s="333">
        <f>AVERAGE(H145:H151)</f>
        <v>1</v>
      </c>
      <c r="K145" s="400">
        <f>AVERAGE(I145:I154)</f>
        <v>1</v>
      </c>
      <c r="L145" s="400">
        <f>AVERAGE(J145:J154)</f>
        <v>1</v>
      </c>
      <c r="M145" s="115"/>
      <c r="N145" s="115"/>
    </row>
    <row r="146" spans="1:14" ht="95.55" customHeight="1">
      <c r="A146" s="477"/>
      <c r="B146" s="340"/>
      <c r="C146" s="319"/>
      <c r="D146" s="454"/>
      <c r="E146" s="37" t="s">
        <v>821</v>
      </c>
      <c r="F146" s="37" t="s">
        <v>822</v>
      </c>
      <c r="G146" s="38">
        <v>1</v>
      </c>
      <c r="H146" s="38">
        <v>1</v>
      </c>
      <c r="I146" s="333"/>
      <c r="J146" s="333"/>
      <c r="K146" s="400"/>
      <c r="L146" s="400"/>
      <c r="M146" s="115"/>
      <c r="N146" s="115"/>
    </row>
    <row r="147" spans="1:14" ht="59.55" customHeight="1">
      <c r="A147" s="477"/>
      <c r="B147" s="340"/>
      <c r="C147" s="399"/>
      <c r="D147" s="454"/>
      <c r="E147" s="37" t="s">
        <v>823</v>
      </c>
      <c r="F147" s="37" t="s">
        <v>824</v>
      </c>
      <c r="G147" s="38">
        <v>1</v>
      </c>
      <c r="H147" s="38">
        <v>1</v>
      </c>
      <c r="I147" s="333"/>
      <c r="J147" s="333"/>
      <c r="K147" s="400"/>
      <c r="L147" s="400"/>
      <c r="M147" s="115"/>
      <c r="N147" s="115"/>
    </row>
    <row r="148" spans="1:14" ht="41.4">
      <c r="A148" s="477"/>
      <c r="B148" s="340"/>
      <c r="C148" s="320"/>
      <c r="D148" s="454"/>
      <c r="E148" s="37" t="s">
        <v>825</v>
      </c>
      <c r="F148" s="37" t="s">
        <v>468</v>
      </c>
      <c r="G148" s="38">
        <v>1</v>
      </c>
      <c r="H148" s="38">
        <v>1</v>
      </c>
      <c r="I148" s="333"/>
      <c r="J148" s="333"/>
      <c r="K148" s="400"/>
      <c r="L148" s="400"/>
      <c r="M148" s="115"/>
      <c r="N148" s="115"/>
    </row>
    <row r="149" spans="1:14" ht="41.4">
      <c r="A149" s="477"/>
      <c r="B149" s="340"/>
      <c r="C149" s="75" t="s">
        <v>65</v>
      </c>
      <c r="D149" s="454"/>
      <c r="E149" s="46" t="s">
        <v>826</v>
      </c>
      <c r="F149" s="43" t="s">
        <v>827</v>
      </c>
      <c r="G149" s="38">
        <v>1</v>
      </c>
      <c r="H149" s="38">
        <v>1</v>
      </c>
      <c r="I149" s="333"/>
      <c r="J149" s="333"/>
      <c r="K149" s="400"/>
      <c r="L149" s="400"/>
      <c r="M149" s="115"/>
      <c r="N149" s="115"/>
    </row>
    <row r="150" spans="1:14" ht="55.2">
      <c r="A150" s="477"/>
      <c r="B150" s="340"/>
      <c r="C150" s="75" t="s">
        <v>65</v>
      </c>
      <c r="D150" s="454"/>
      <c r="E150" s="46" t="s">
        <v>828</v>
      </c>
      <c r="F150" s="43" t="s">
        <v>332</v>
      </c>
      <c r="G150" s="38">
        <v>1</v>
      </c>
      <c r="H150" s="38">
        <v>1</v>
      </c>
      <c r="I150" s="333"/>
      <c r="J150" s="333"/>
      <c r="K150" s="400"/>
      <c r="L150" s="400"/>
      <c r="M150" s="115"/>
      <c r="N150" s="115"/>
    </row>
    <row r="151" spans="1:14" ht="41.4">
      <c r="A151" s="477"/>
      <c r="B151" s="340"/>
      <c r="C151" s="75" t="s">
        <v>65</v>
      </c>
      <c r="D151" s="454"/>
      <c r="E151" s="46" t="s">
        <v>829</v>
      </c>
      <c r="F151" s="43" t="s">
        <v>332</v>
      </c>
      <c r="G151" s="38">
        <v>1</v>
      </c>
      <c r="H151" s="38">
        <v>1</v>
      </c>
      <c r="I151" s="333"/>
      <c r="J151" s="333"/>
      <c r="K151" s="400"/>
      <c r="L151" s="400"/>
      <c r="M151" s="115"/>
      <c r="N151" s="115"/>
    </row>
    <row r="152" spans="1:14" ht="55.2">
      <c r="A152" s="477"/>
      <c r="B152" s="340"/>
      <c r="C152" s="319"/>
      <c r="D152" s="453" t="s">
        <v>830</v>
      </c>
      <c r="E152" s="37" t="s">
        <v>831</v>
      </c>
      <c r="F152" s="43" t="s">
        <v>468</v>
      </c>
      <c r="G152" s="38">
        <v>1</v>
      </c>
      <c r="H152" s="38">
        <v>1</v>
      </c>
      <c r="I152" s="333">
        <f>AVERAGE(G152,G153,G154)</f>
        <v>1</v>
      </c>
      <c r="J152" s="333">
        <f>AVERAGE(H152,H153,H154)</f>
        <v>1</v>
      </c>
      <c r="K152" s="400"/>
      <c r="L152" s="400"/>
      <c r="M152" s="115"/>
      <c r="N152" s="115"/>
    </row>
    <row r="153" spans="1:14" ht="39" customHeight="1">
      <c r="A153" s="477"/>
      <c r="B153" s="340"/>
      <c r="C153" s="399"/>
      <c r="D153" s="453"/>
      <c r="E153" s="37" t="s">
        <v>832</v>
      </c>
      <c r="F153" s="43" t="s">
        <v>468</v>
      </c>
      <c r="G153" s="38">
        <v>1</v>
      </c>
      <c r="H153" s="38">
        <v>1</v>
      </c>
      <c r="I153" s="333"/>
      <c r="J153" s="333"/>
      <c r="K153" s="400"/>
      <c r="L153" s="400"/>
      <c r="M153" s="115"/>
      <c r="N153" s="115"/>
    </row>
    <row r="154" spans="1:14" ht="55.2">
      <c r="A154" s="477"/>
      <c r="B154" s="340"/>
      <c r="C154" s="320"/>
      <c r="D154" s="453"/>
      <c r="E154" s="37" t="s">
        <v>833</v>
      </c>
      <c r="F154" s="43" t="s">
        <v>332</v>
      </c>
      <c r="G154" s="38">
        <v>1</v>
      </c>
      <c r="H154" s="38">
        <v>1</v>
      </c>
      <c r="I154" s="333"/>
      <c r="J154" s="333"/>
      <c r="K154" s="400"/>
      <c r="L154" s="400"/>
      <c r="M154" s="115"/>
      <c r="N154" s="115"/>
    </row>
    <row r="155" spans="1:14" ht="115.2" customHeight="1">
      <c r="A155" s="477"/>
      <c r="B155" s="340" t="s">
        <v>163</v>
      </c>
      <c r="C155" s="75" t="s">
        <v>65</v>
      </c>
      <c r="D155" s="454" t="s">
        <v>164</v>
      </c>
      <c r="E155" s="46" t="s">
        <v>472</v>
      </c>
      <c r="F155" s="44" t="s">
        <v>834</v>
      </c>
      <c r="G155" s="38">
        <v>1</v>
      </c>
      <c r="H155" s="38">
        <v>1</v>
      </c>
      <c r="I155" s="333">
        <f>AVERAGE(G155,G156,G157,G158)</f>
        <v>1</v>
      </c>
      <c r="J155" s="333">
        <f>AVERAGE(H155,H156,H157,H158)</f>
        <v>1</v>
      </c>
      <c r="K155" s="400">
        <f>AVERAGE(I155:I167)</f>
        <v>1</v>
      </c>
      <c r="L155" s="400">
        <f>AVERAGE(J155:J167)</f>
        <v>1</v>
      </c>
      <c r="M155" s="115"/>
      <c r="N155" s="115"/>
    </row>
    <row r="156" spans="1:14" ht="41.4">
      <c r="A156" s="477"/>
      <c r="B156" s="340"/>
      <c r="C156" s="319"/>
      <c r="D156" s="454"/>
      <c r="E156" s="37" t="s">
        <v>835</v>
      </c>
      <c r="F156" s="37" t="s">
        <v>475</v>
      </c>
      <c r="G156" s="38">
        <v>1</v>
      </c>
      <c r="H156" s="38">
        <v>1</v>
      </c>
      <c r="I156" s="333"/>
      <c r="J156" s="333"/>
      <c r="K156" s="400"/>
      <c r="L156" s="400"/>
      <c r="M156" s="115"/>
      <c r="N156" s="115"/>
    </row>
    <row r="157" spans="1:14" ht="27.6">
      <c r="A157" s="477"/>
      <c r="B157" s="340"/>
      <c r="C157" s="399"/>
      <c r="D157" s="454"/>
      <c r="E157" s="37" t="s">
        <v>836</v>
      </c>
      <c r="F157" s="43" t="s">
        <v>837</v>
      </c>
      <c r="G157" s="38">
        <v>1</v>
      </c>
      <c r="H157" s="38">
        <v>1</v>
      </c>
      <c r="I157" s="333"/>
      <c r="J157" s="333"/>
      <c r="K157" s="400"/>
      <c r="L157" s="400"/>
      <c r="M157" s="115"/>
      <c r="N157" s="115"/>
    </row>
    <row r="158" spans="1:14" ht="27.6">
      <c r="A158" s="477"/>
      <c r="B158" s="340"/>
      <c r="C158" s="399"/>
      <c r="D158" s="454"/>
      <c r="E158" s="37" t="s">
        <v>838</v>
      </c>
      <c r="F158" s="43" t="s">
        <v>332</v>
      </c>
      <c r="G158" s="38">
        <v>1</v>
      </c>
      <c r="H158" s="38">
        <v>1</v>
      </c>
      <c r="I158" s="333"/>
      <c r="J158" s="333"/>
      <c r="K158" s="400"/>
      <c r="L158" s="400"/>
      <c r="M158" s="115"/>
      <c r="N158" s="115"/>
    </row>
    <row r="159" spans="1:14" ht="41.4">
      <c r="A159" s="477"/>
      <c r="B159" s="340"/>
      <c r="C159" s="399"/>
      <c r="D159" s="453" t="s">
        <v>839</v>
      </c>
      <c r="E159" s="43" t="s">
        <v>840</v>
      </c>
      <c r="F159" s="43" t="s">
        <v>332</v>
      </c>
      <c r="G159" s="38">
        <v>1</v>
      </c>
      <c r="H159" s="38">
        <v>1</v>
      </c>
      <c r="I159" s="333">
        <f>AVERAGE(G159,G160,G161)</f>
        <v>1</v>
      </c>
      <c r="J159" s="333">
        <f>AVERAGE(H159,H160,H161)</f>
        <v>1</v>
      </c>
      <c r="K159" s="400"/>
      <c r="L159" s="400"/>
      <c r="M159" s="115"/>
      <c r="N159" s="115"/>
    </row>
    <row r="160" spans="1:14" ht="41.4">
      <c r="A160" s="477"/>
      <c r="B160" s="340"/>
      <c r="C160" s="320"/>
      <c r="D160" s="453"/>
      <c r="E160" s="37" t="s">
        <v>841</v>
      </c>
      <c r="F160" s="43" t="s">
        <v>332</v>
      </c>
      <c r="G160" s="38">
        <v>1</v>
      </c>
      <c r="H160" s="38">
        <v>1</v>
      </c>
      <c r="I160" s="333"/>
      <c r="J160" s="333"/>
      <c r="K160" s="400"/>
      <c r="L160" s="400"/>
      <c r="M160" s="115"/>
      <c r="N160" s="115"/>
    </row>
    <row r="161" spans="1:14" ht="46.2" customHeight="1">
      <c r="A161" s="477"/>
      <c r="B161" s="340"/>
      <c r="C161" s="75" t="s">
        <v>65</v>
      </c>
      <c r="D161" s="453"/>
      <c r="E161" s="46" t="s">
        <v>842</v>
      </c>
      <c r="F161" s="43" t="s">
        <v>843</v>
      </c>
      <c r="G161" s="38">
        <v>1</v>
      </c>
      <c r="H161" s="38">
        <v>1</v>
      </c>
      <c r="I161" s="333"/>
      <c r="J161" s="333"/>
      <c r="K161" s="400"/>
      <c r="L161" s="400"/>
      <c r="M161" s="115"/>
      <c r="N161" s="115"/>
    </row>
    <row r="162" spans="1:14" ht="27.6">
      <c r="A162" s="477"/>
      <c r="B162" s="340"/>
      <c r="C162" s="319"/>
      <c r="D162" s="453" t="s">
        <v>479</v>
      </c>
      <c r="E162" s="37" t="s">
        <v>844</v>
      </c>
      <c r="F162" s="37" t="s">
        <v>481</v>
      </c>
      <c r="G162" s="38">
        <v>1</v>
      </c>
      <c r="H162" s="38">
        <v>1</v>
      </c>
      <c r="I162" s="333">
        <f>AVERAGE(G162,G163,G164)</f>
        <v>1</v>
      </c>
      <c r="J162" s="333">
        <f>AVERAGE(H162,H163,H164)</f>
        <v>1</v>
      </c>
      <c r="K162" s="400"/>
      <c r="L162" s="400"/>
      <c r="M162" s="115"/>
      <c r="N162" s="115"/>
    </row>
    <row r="163" spans="1:14" ht="41.4">
      <c r="A163" s="477"/>
      <c r="B163" s="340"/>
      <c r="C163" s="399"/>
      <c r="D163" s="453"/>
      <c r="E163" s="37" t="s">
        <v>845</v>
      </c>
      <c r="F163" s="43" t="s">
        <v>332</v>
      </c>
      <c r="G163" s="38">
        <v>1</v>
      </c>
      <c r="H163" s="38">
        <v>1</v>
      </c>
      <c r="I163" s="333"/>
      <c r="J163" s="333"/>
      <c r="K163" s="400"/>
      <c r="L163" s="400"/>
      <c r="M163" s="115"/>
      <c r="N163" s="115"/>
    </row>
    <row r="164" spans="1:14" ht="41.4">
      <c r="A164" s="477"/>
      <c r="B164" s="340"/>
      <c r="C164" s="399"/>
      <c r="D164" s="453"/>
      <c r="E164" s="37" t="s">
        <v>846</v>
      </c>
      <c r="F164" s="43" t="s">
        <v>332</v>
      </c>
      <c r="G164" s="38">
        <v>1</v>
      </c>
      <c r="H164" s="38">
        <v>1</v>
      </c>
      <c r="I164" s="333"/>
      <c r="J164" s="333"/>
      <c r="K164" s="400"/>
      <c r="L164" s="400"/>
      <c r="M164" s="115"/>
      <c r="N164" s="115"/>
    </row>
    <row r="165" spans="1:14" ht="94.95" customHeight="1">
      <c r="A165" s="477"/>
      <c r="B165" s="340"/>
      <c r="C165" s="399"/>
      <c r="D165" s="454" t="s">
        <v>847</v>
      </c>
      <c r="E165" s="44" t="s">
        <v>482</v>
      </c>
      <c r="F165" s="44" t="s">
        <v>483</v>
      </c>
      <c r="G165" s="38">
        <v>1</v>
      </c>
      <c r="H165" s="38">
        <v>1</v>
      </c>
      <c r="I165" s="333">
        <f>AVERAGE(G165,G166,G167)</f>
        <v>1</v>
      </c>
      <c r="J165" s="333">
        <f>AVERAGE(H165,H166,H167)</f>
        <v>1</v>
      </c>
      <c r="K165" s="400"/>
      <c r="L165" s="400"/>
      <c r="M165" s="115"/>
      <c r="N165" s="115"/>
    </row>
    <row r="166" spans="1:14" ht="171.45" customHeight="1">
      <c r="A166" s="477"/>
      <c r="B166" s="340"/>
      <c r="C166" s="399"/>
      <c r="D166" s="454"/>
      <c r="E166" s="43" t="s">
        <v>848</v>
      </c>
      <c r="F166" s="43" t="s">
        <v>849</v>
      </c>
      <c r="G166" s="38">
        <v>1</v>
      </c>
      <c r="H166" s="38">
        <v>1</v>
      </c>
      <c r="I166" s="333"/>
      <c r="J166" s="333"/>
      <c r="K166" s="400"/>
      <c r="L166" s="400"/>
      <c r="M166" s="115"/>
      <c r="N166" s="115"/>
    </row>
    <row r="167" spans="1:14" ht="69">
      <c r="A167" s="477"/>
      <c r="B167" s="340"/>
      <c r="C167" s="399"/>
      <c r="D167" s="454"/>
      <c r="E167" s="43" t="s">
        <v>850</v>
      </c>
      <c r="F167" s="43" t="s">
        <v>332</v>
      </c>
      <c r="G167" s="38">
        <v>1</v>
      </c>
      <c r="H167" s="38">
        <v>1</v>
      </c>
      <c r="I167" s="333"/>
      <c r="J167" s="333"/>
      <c r="K167" s="400"/>
      <c r="L167" s="400"/>
      <c r="M167" s="115"/>
      <c r="N167" s="115"/>
    </row>
    <row r="168" spans="1:14" ht="122.55" customHeight="1">
      <c r="A168" s="341" t="s">
        <v>170</v>
      </c>
      <c r="B168" s="348" t="s">
        <v>484</v>
      </c>
      <c r="C168" s="75" t="s">
        <v>65</v>
      </c>
      <c r="D168" s="146" t="s">
        <v>851</v>
      </c>
      <c r="E168" s="46" t="s">
        <v>852</v>
      </c>
      <c r="F168" s="43" t="s">
        <v>853</v>
      </c>
      <c r="G168" s="38">
        <v>1</v>
      </c>
      <c r="H168" s="38">
        <v>1</v>
      </c>
      <c r="I168" s="87">
        <f>G168</f>
        <v>1</v>
      </c>
      <c r="J168" s="87">
        <f>H168</f>
        <v>1</v>
      </c>
      <c r="K168" s="400">
        <f>AVERAGE(I168:I176)</f>
        <v>1</v>
      </c>
      <c r="L168" s="400">
        <f>AVERAGE(J168:J176)</f>
        <v>1</v>
      </c>
      <c r="M168" s="115"/>
      <c r="N168" s="115"/>
    </row>
    <row r="169" spans="1:14" ht="27.6">
      <c r="A169" s="341"/>
      <c r="B169" s="348"/>
      <c r="C169" s="321"/>
      <c r="D169" s="453" t="s">
        <v>854</v>
      </c>
      <c r="E169" s="37" t="s">
        <v>855</v>
      </c>
      <c r="F169" s="37" t="s">
        <v>332</v>
      </c>
      <c r="G169" s="38">
        <v>1</v>
      </c>
      <c r="H169" s="38">
        <v>1</v>
      </c>
      <c r="I169" s="333">
        <f>AVERAGE(G169,G170)</f>
        <v>1</v>
      </c>
      <c r="J169" s="333">
        <f>AVERAGE(H169,H170)</f>
        <v>1</v>
      </c>
      <c r="K169" s="400"/>
      <c r="L169" s="400"/>
      <c r="M169" s="115"/>
      <c r="N169" s="115"/>
    </row>
    <row r="170" spans="1:14" ht="27.6">
      <c r="A170" s="341"/>
      <c r="B170" s="348"/>
      <c r="C170" s="323"/>
      <c r="D170" s="453"/>
      <c r="E170" s="37" t="s">
        <v>856</v>
      </c>
      <c r="F170" s="43" t="s">
        <v>857</v>
      </c>
      <c r="G170" s="38">
        <v>1</v>
      </c>
      <c r="H170" s="38">
        <v>1</v>
      </c>
      <c r="I170" s="333"/>
      <c r="J170" s="333"/>
      <c r="K170" s="400"/>
      <c r="L170" s="400"/>
      <c r="M170" s="115"/>
      <c r="N170" s="115"/>
    </row>
    <row r="171" spans="1:14" ht="102" customHeight="1">
      <c r="A171" s="341"/>
      <c r="B171" s="348"/>
      <c r="C171" s="75" t="s">
        <v>65</v>
      </c>
      <c r="D171" s="454" t="s">
        <v>172</v>
      </c>
      <c r="E171" s="46" t="s">
        <v>858</v>
      </c>
      <c r="F171" s="44" t="s">
        <v>174</v>
      </c>
      <c r="G171" s="38">
        <v>1</v>
      </c>
      <c r="H171" s="38">
        <v>1</v>
      </c>
      <c r="I171" s="333">
        <f>AVERAGE(G171,G172,G173)</f>
        <v>1</v>
      </c>
      <c r="J171" s="333">
        <f>AVERAGE(H171,H172,H173)</f>
        <v>1</v>
      </c>
      <c r="K171" s="400"/>
      <c r="L171" s="400"/>
      <c r="M171" s="115"/>
      <c r="N171" s="115"/>
    </row>
    <row r="172" spans="1:14" ht="55.2">
      <c r="A172" s="341"/>
      <c r="B172" s="348"/>
      <c r="C172" s="321"/>
      <c r="D172" s="454"/>
      <c r="E172" s="37" t="s">
        <v>859</v>
      </c>
      <c r="F172" s="43" t="s">
        <v>332</v>
      </c>
      <c r="G172" s="38">
        <v>1</v>
      </c>
      <c r="H172" s="38">
        <v>1</v>
      </c>
      <c r="I172" s="333"/>
      <c r="J172" s="333"/>
      <c r="K172" s="400"/>
      <c r="L172" s="400"/>
      <c r="M172" s="115"/>
      <c r="N172" s="115"/>
    </row>
    <row r="173" spans="1:14" ht="55.2">
      <c r="A173" s="341"/>
      <c r="B173" s="348"/>
      <c r="C173" s="322"/>
      <c r="D173" s="454"/>
      <c r="E173" s="37" t="s">
        <v>860</v>
      </c>
      <c r="F173" s="43" t="s">
        <v>332</v>
      </c>
      <c r="G173" s="38">
        <v>1</v>
      </c>
      <c r="H173" s="38">
        <v>1</v>
      </c>
      <c r="I173" s="333"/>
      <c r="J173" s="333"/>
      <c r="K173" s="400"/>
      <c r="L173" s="400"/>
      <c r="M173" s="115"/>
      <c r="N173" s="115"/>
    </row>
    <row r="174" spans="1:14" ht="41.4">
      <c r="A174" s="341"/>
      <c r="B174" s="348"/>
      <c r="C174" s="322"/>
      <c r="D174" s="143" t="s">
        <v>861</v>
      </c>
      <c r="E174" s="43" t="s">
        <v>862</v>
      </c>
      <c r="F174" s="43" t="s">
        <v>332</v>
      </c>
      <c r="G174" s="38">
        <v>1</v>
      </c>
      <c r="H174" s="38">
        <v>1</v>
      </c>
      <c r="I174" s="87">
        <f>G174</f>
        <v>1</v>
      </c>
      <c r="J174" s="87">
        <f>H174</f>
        <v>1</v>
      </c>
      <c r="K174" s="400"/>
      <c r="L174" s="400"/>
      <c r="M174" s="115"/>
      <c r="N174" s="115"/>
    </row>
    <row r="175" spans="1:14" ht="41.4">
      <c r="A175" s="341"/>
      <c r="B175" s="348"/>
      <c r="C175" s="322"/>
      <c r="D175" s="454" t="s">
        <v>863</v>
      </c>
      <c r="E175" s="43" t="s">
        <v>864</v>
      </c>
      <c r="F175" s="43" t="s">
        <v>332</v>
      </c>
      <c r="G175" s="38">
        <v>1</v>
      </c>
      <c r="H175" s="38">
        <v>1</v>
      </c>
      <c r="I175" s="333">
        <f>AVERAGE(G175,G176)</f>
        <v>1</v>
      </c>
      <c r="J175" s="333">
        <f>AVERAGE(H175,H176)</f>
        <v>1</v>
      </c>
      <c r="K175" s="400"/>
      <c r="L175" s="400"/>
      <c r="M175" s="115"/>
      <c r="N175" s="115"/>
    </row>
    <row r="176" spans="1:14" ht="27.6">
      <c r="A176" s="341"/>
      <c r="B176" s="348"/>
      <c r="C176" s="323"/>
      <c r="D176" s="454"/>
      <c r="E176" s="43" t="s">
        <v>865</v>
      </c>
      <c r="F176" s="43" t="s">
        <v>332</v>
      </c>
      <c r="G176" s="38">
        <v>1</v>
      </c>
      <c r="H176" s="38">
        <v>1</v>
      </c>
      <c r="I176" s="333"/>
      <c r="J176" s="333"/>
      <c r="K176" s="400"/>
      <c r="L176" s="400"/>
      <c r="M176" s="115"/>
      <c r="N176" s="115"/>
    </row>
    <row r="177" spans="1:14" ht="85.2" customHeight="1">
      <c r="A177" s="341"/>
      <c r="B177" s="340" t="s">
        <v>175</v>
      </c>
      <c r="C177" s="39"/>
      <c r="D177" s="454" t="s">
        <v>176</v>
      </c>
      <c r="E177" s="37" t="s">
        <v>493</v>
      </c>
      <c r="F177" s="44" t="s">
        <v>178</v>
      </c>
      <c r="G177" s="38">
        <v>1</v>
      </c>
      <c r="H177" s="38">
        <v>1</v>
      </c>
      <c r="I177" s="333">
        <f>AVERAGE(G177,G178,G179)</f>
        <v>1</v>
      </c>
      <c r="J177" s="333">
        <f>AVERAGE(H177,H178,H179)</f>
        <v>1</v>
      </c>
      <c r="K177" s="400">
        <f>AVERAGE(I177:I194)</f>
        <v>1</v>
      </c>
      <c r="L177" s="400">
        <f>AVERAGE(J177:J194)</f>
        <v>1</v>
      </c>
      <c r="M177" s="115"/>
      <c r="N177" s="115"/>
    </row>
    <row r="178" spans="1:14" ht="112.2" customHeight="1">
      <c r="A178" s="341"/>
      <c r="B178" s="340"/>
      <c r="C178" s="75" t="s">
        <v>65</v>
      </c>
      <c r="D178" s="454"/>
      <c r="E178" s="46" t="s">
        <v>866</v>
      </c>
      <c r="F178" s="37" t="s">
        <v>867</v>
      </c>
      <c r="G178" s="38">
        <v>1</v>
      </c>
      <c r="H178" s="38">
        <v>1</v>
      </c>
      <c r="I178" s="333"/>
      <c r="J178" s="333"/>
      <c r="K178" s="400"/>
      <c r="L178" s="400"/>
      <c r="M178" s="115"/>
      <c r="N178" s="115"/>
    </row>
    <row r="179" spans="1:14" ht="119.55" customHeight="1">
      <c r="A179" s="341"/>
      <c r="B179" s="340"/>
      <c r="C179" s="319"/>
      <c r="D179" s="454"/>
      <c r="E179" s="37" t="s">
        <v>868</v>
      </c>
      <c r="F179" s="37" t="s">
        <v>869</v>
      </c>
      <c r="G179" s="38">
        <v>1</v>
      </c>
      <c r="H179" s="38">
        <v>1</v>
      </c>
      <c r="I179" s="333"/>
      <c r="J179" s="333"/>
      <c r="K179" s="400"/>
      <c r="L179" s="400"/>
      <c r="M179" s="115"/>
      <c r="N179" s="115"/>
    </row>
    <row r="180" spans="1:14" ht="27.6">
      <c r="A180" s="341"/>
      <c r="B180" s="340"/>
      <c r="C180" s="399"/>
      <c r="D180" s="453" t="s">
        <v>496</v>
      </c>
      <c r="E180" s="37" t="s">
        <v>870</v>
      </c>
      <c r="F180" s="43" t="s">
        <v>332</v>
      </c>
      <c r="G180" s="38">
        <v>1</v>
      </c>
      <c r="H180" s="38">
        <v>1</v>
      </c>
      <c r="I180" s="333">
        <f>AVERAGE(G180,G181)</f>
        <v>1</v>
      </c>
      <c r="J180" s="333">
        <f>AVERAGE(H180,H181)</f>
        <v>1</v>
      </c>
      <c r="K180" s="400"/>
      <c r="L180" s="400"/>
      <c r="M180" s="115"/>
      <c r="N180" s="115"/>
    </row>
    <row r="181" spans="1:14" ht="55.2">
      <c r="A181" s="341"/>
      <c r="B181" s="340"/>
      <c r="C181" s="399"/>
      <c r="D181" s="453"/>
      <c r="E181" s="37" t="s">
        <v>871</v>
      </c>
      <c r="F181" s="37" t="s">
        <v>872</v>
      </c>
      <c r="G181" s="38">
        <v>1</v>
      </c>
      <c r="H181" s="38">
        <v>1</v>
      </c>
      <c r="I181" s="333"/>
      <c r="J181" s="333"/>
      <c r="K181" s="400"/>
      <c r="L181" s="400"/>
      <c r="M181" s="115"/>
      <c r="N181" s="115"/>
    </row>
    <row r="182" spans="1:14" ht="27.6">
      <c r="A182" s="341"/>
      <c r="B182" s="340"/>
      <c r="C182" s="399"/>
      <c r="D182" s="454" t="s">
        <v>179</v>
      </c>
      <c r="E182" s="44" t="s">
        <v>499</v>
      </c>
      <c r="F182" s="44" t="s">
        <v>181</v>
      </c>
      <c r="G182" s="38">
        <v>1</v>
      </c>
      <c r="H182" s="38">
        <v>1</v>
      </c>
      <c r="I182" s="333">
        <f>AVERAGE(G182:G185)</f>
        <v>1</v>
      </c>
      <c r="J182" s="333">
        <f>AVERAGE(H182:H185)</f>
        <v>1</v>
      </c>
      <c r="K182" s="400"/>
      <c r="L182" s="400"/>
      <c r="M182" s="115"/>
      <c r="N182" s="115"/>
    </row>
    <row r="183" spans="1:14" ht="25.95" customHeight="1">
      <c r="A183" s="341"/>
      <c r="B183" s="340"/>
      <c r="C183" s="399"/>
      <c r="D183" s="454"/>
      <c r="E183" s="406" t="s">
        <v>873</v>
      </c>
      <c r="F183" s="408" t="s">
        <v>874</v>
      </c>
      <c r="G183" s="404">
        <v>1</v>
      </c>
      <c r="H183" s="404">
        <v>1</v>
      </c>
      <c r="I183" s="333"/>
      <c r="J183" s="333"/>
      <c r="K183" s="400"/>
      <c r="L183" s="400"/>
      <c r="M183" s="115"/>
      <c r="N183" s="115"/>
    </row>
    <row r="184" spans="1:14" ht="41.55" customHeight="1">
      <c r="A184" s="341"/>
      <c r="B184" s="340"/>
      <c r="C184" s="399"/>
      <c r="D184" s="454"/>
      <c r="E184" s="407"/>
      <c r="F184" s="409"/>
      <c r="G184" s="405"/>
      <c r="H184" s="405"/>
      <c r="I184" s="333"/>
      <c r="J184" s="333"/>
      <c r="K184" s="400"/>
      <c r="L184" s="400"/>
      <c r="M184" s="115"/>
      <c r="N184" s="115"/>
    </row>
    <row r="185" spans="1:14" ht="61.2" customHeight="1">
      <c r="A185" s="341"/>
      <c r="B185" s="340"/>
      <c r="C185" s="320"/>
      <c r="D185" s="454"/>
      <c r="E185" s="37" t="s">
        <v>875</v>
      </c>
      <c r="F185" s="37" t="s">
        <v>503</v>
      </c>
      <c r="G185" s="38">
        <v>1</v>
      </c>
      <c r="H185" s="38">
        <v>1</v>
      </c>
      <c r="I185" s="333"/>
      <c r="J185" s="333"/>
      <c r="K185" s="400"/>
      <c r="L185" s="400"/>
      <c r="M185" s="115"/>
      <c r="N185" s="115"/>
    </row>
    <row r="186" spans="1:14" ht="141.44999999999999" customHeight="1">
      <c r="A186" s="341"/>
      <c r="B186" s="340"/>
      <c r="C186" s="75" t="s">
        <v>65</v>
      </c>
      <c r="D186" s="454" t="s">
        <v>182</v>
      </c>
      <c r="E186" s="46" t="s">
        <v>876</v>
      </c>
      <c r="F186" s="44" t="s">
        <v>877</v>
      </c>
      <c r="G186" s="38">
        <v>1</v>
      </c>
      <c r="H186" s="38">
        <v>1</v>
      </c>
      <c r="I186" s="333">
        <f>AVERAGE(G186,G187)</f>
        <v>1</v>
      </c>
      <c r="J186" s="333">
        <f>AVERAGE(H186,H187)</f>
        <v>1</v>
      </c>
      <c r="K186" s="400"/>
      <c r="L186" s="400"/>
      <c r="M186" s="115"/>
      <c r="N186" s="115"/>
    </row>
    <row r="187" spans="1:14" ht="27.6">
      <c r="A187" s="341"/>
      <c r="B187" s="340"/>
      <c r="C187" s="319"/>
      <c r="D187" s="454"/>
      <c r="E187" s="37" t="s">
        <v>878</v>
      </c>
      <c r="F187" s="43" t="s">
        <v>332</v>
      </c>
      <c r="G187" s="38">
        <v>1</v>
      </c>
      <c r="H187" s="38">
        <v>1</v>
      </c>
      <c r="I187" s="333"/>
      <c r="J187" s="333"/>
      <c r="K187" s="400"/>
      <c r="L187" s="400"/>
      <c r="M187" s="115"/>
      <c r="N187" s="115"/>
    </row>
    <row r="188" spans="1:14" ht="138" customHeight="1">
      <c r="A188" s="341"/>
      <c r="B188" s="340"/>
      <c r="C188" s="399"/>
      <c r="D188" s="146" t="s">
        <v>507</v>
      </c>
      <c r="E188" s="37" t="s">
        <v>879</v>
      </c>
      <c r="F188" s="37" t="s">
        <v>509</v>
      </c>
      <c r="G188" s="38">
        <v>1</v>
      </c>
      <c r="H188" s="38">
        <v>1</v>
      </c>
      <c r="I188" s="87">
        <f>G188</f>
        <v>1</v>
      </c>
      <c r="J188" s="87">
        <f>H188</f>
        <v>1</v>
      </c>
      <c r="K188" s="400"/>
      <c r="L188" s="400"/>
      <c r="M188" s="115"/>
      <c r="N188" s="115"/>
    </row>
    <row r="189" spans="1:14" ht="55.2">
      <c r="A189" s="341"/>
      <c r="B189" s="340"/>
      <c r="C189" s="399"/>
      <c r="D189" s="465" t="s">
        <v>880</v>
      </c>
      <c r="E189" s="37" t="s">
        <v>881</v>
      </c>
      <c r="F189" s="37" t="s">
        <v>512</v>
      </c>
      <c r="G189" s="38">
        <v>1</v>
      </c>
      <c r="H189" s="38">
        <v>1</v>
      </c>
      <c r="I189" s="333">
        <f>AVERAGE(G189,G190)</f>
        <v>1</v>
      </c>
      <c r="J189" s="333">
        <f>AVERAGE(H189,H190)</f>
        <v>1</v>
      </c>
      <c r="K189" s="400"/>
      <c r="L189" s="400"/>
      <c r="M189" s="115"/>
      <c r="N189" s="115"/>
    </row>
    <row r="190" spans="1:14" ht="41.4">
      <c r="A190" s="341"/>
      <c r="B190" s="340"/>
      <c r="C190" s="399"/>
      <c r="D190" s="465"/>
      <c r="E190" s="37" t="s">
        <v>882</v>
      </c>
      <c r="F190" s="37" t="s">
        <v>332</v>
      </c>
      <c r="G190" s="38">
        <v>1</v>
      </c>
      <c r="H190" s="38">
        <v>1</v>
      </c>
      <c r="I190" s="333"/>
      <c r="J190" s="333"/>
      <c r="K190" s="400"/>
      <c r="L190" s="400"/>
      <c r="M190" s="115"/>
      <c r="N190" s="115"/>
    </row>
    <row r="191" spans="1:14" ht="72.45" customHeight="1">
      <c r="A191" s="341"/>
      <c r="B191" s="340"/>
      <c r="C191" s="399"/>
      <c r="D191" s="454" t="s">
        <v>514</v>
      </c>
      <c r="E191" s="43" t="s">
        <v>883</v>
      </c>
      <c r="F191" s="43" t="s">
        <v>516</v>
      </c>
      <c r="G191" s="38">
        <v>1</v>
      </c>
      <c r="H191" s="38">
        <v>1</v>
      </c>
      <c r="I191" s="333">
        <f>AVERAGE(G191,G192)</f>
        <v>1</v>
      </c>
      <c r="J191" s="333">
        <f>AVERAGE(H191,H192)</f>
        <v>1</v>
      </c>
      <c r="K191" s="400"/>
      <c r="L191" s="400"/>
      <c r="M191" s="115"/>
      <c r="N191" s="115"/>
    </row>
    <row r="192" spans="1:14" ht="41.4">
      <c r="A192" s="341"/>
      <c r="B192" s="340"/>
      <c r="C192" s="399"/>
      <c r="D192" s="454"/>
      <c r="E192" s="43" t="s">
        <v>884</v>
      </c>
      <c r="F192" s="43" t="s">
        <v>332</v>
      </c>
      <c r="G192" s="38">
        <v>1</v>
      </c>
      <c r="H192" s="38">
        <v>1</v>
      </c>
      <c r="I192" s="333"/>
      <c r="J192" s="333"/>
      <c r="K192" s="400"/>
      <c r="L192" s="400"/>
      <c r="M192" s="115"/>
      <c r="N192" s="115"/>
    </row>
    <row r="193" spans="1:14" ht="55.2">
      <c r="A193" s="341"/>
      <c r="B193" s="340"/>
      <c r="C193" s="399"/>
      <c r="D193" s="453" t="s">
        <v>885</v>
      </c>
      <c r="E193" s="37" t="s">
        <v>886</v>
      </c>
      <c r="F193" s="44" t="s">
        <v>519</v>
      </c>
      <c r="G193" s="38">
        <v>1</v>
      </c>
      <c r="H193" s="38">
        <v>1</v>
      </c>
      <c r="I193" s="333">
        <f>AVERAGE(G193,G194)</f>
        <v>1</v>
      </c>
      <c r="J193" s="333">
        <f>AVERAGE(H193,H194)</f>
        <v>1</v>
      </c>
      <c r="K193" s="400"/>
      <c r="L193" s="400"/>
      <c r="M193" s="115"/>
      <c r="N193" s="115"/>
    </row>
    <row r="194" spans="1:14" ht="27.6">
      <c r="A194" s="341"/>
      <c r="B194" s="340"/>
      <c r="C194" s="320"/>
      <c r="D194" s="453"/>
      <c r="E194" s="37" t="s">
        <v>887</v>
      </c>
      <c r="F194" s="37" t="s">
        <v>332</v>
      </c>
      <c r="G194" s="38">
        <v>1</v>
      </c>
      <c r="H194" s="38">
        <v>1</v>
      </c>
      <c r="I194" s="333"/>
      <c r="J194" s="333"/>
      <c r="K194" s="400"/>
      <c r="L194" s="400"/>
      <c r="M194" s="115"/>
      <c r="N194" s="115"/>
    </row>
    <row r="195" spans="1:14" ht="52.2" customHeight="1">
      <c r="A195" s="341"/>
      <c r="B195" s="319" t="s">
        <v>521</v>
      </c>
      <c r="C195" s="399"/>
      <c r="D195" s="146" t="s">
        <v>888</v>
      </c>
      <c r="E195" s="37" t="s">
        <v>889</v>
      </c>
      <c r="F195" s="37" t="s">
        <v>332</v>
      </c>
      <c r="G195" s="38">
        <v>1</v>
      </c>
      <c r="H195" s="38">
        <v>1</v>
      </c>
      <c r="I195" s="87">
        <f t="shared" ref="I195:J197" si="3">G195</f>
        <v>1</v>
      </c>
      <c r="J195" s="87">
        <f t="shared" si="3"/>
        <v>1</v>
      </c>
      <c r="K195" s="400">
        <f>AVERAGE(I195:I199)</f>
        <v>1</v>
      </c>
      <c r="L195" s="400">
        <f>AVERAGE(J195:J199)</f>
        <v>1</v>
      </c>
      <c r="M195" s="115"/>
      <c r="N195" s="115"/>
    </row>
    <row r="196" spans="1:14" ht="69" customHeight="1">
      <c r="A196" s="341"/>
      <c r="B196" s="399"/>
      <c r="C196" s="399"/>
      <c r="D196" s="146" t="s">
        <v>890</v>
      </c>
      <c r="E196" s="37" t="s">
        <v>891</v>
      </c>
      <c r="F196" s="37" t="s">
        <v>526</v>
      </c>
      <c r="G196" s="38">
        <v>1</v>
      </c>
      <c r="H196" s="38">
        <v>1</v>
      </c>
      <c r="I196" s="87">
        <f t="shared" si="3"/>
        <v>1</v>
      </c>
      <c r="J196" s="87">
        <f t="shared" si="3"/>
        <v>1</v>
      </c>
      <c r="K196" s="400"/>
      <c r="L196" s="400"/>
      <c r="M196" s="115"/>
      <c r="N196" s="115"/>
    </row>
    <row r="197" spans="1:14" ht="138" customHeight="1">
      <c r="A197" s="341"/>
      <c r="B197" s="399"/>
      <c r="C197" s="399"/>
      <c r="D197" s="146" t="s">
        <v>892</v>
      </c>
      <c r="E197" s="37" t="s">
        <v>893</v>
      </c>
      <c r="F197" s="37" t="s">
        <v>529</v>
      </c>
      <c r="G197" s="38">
        <v>1</v>
      </c>
      <c r="H197" s="38">
        <v>1</v>
      </c>
      <c r="I197" s="87">
        <f t="shared" si="3"/>
        <v>1</v>
      </c>
      <c r="J197" s="87">
        <f t="shared" si="3"/>
        <v>1</v>
      </c>
      <c r="K197" s="400"/>
      <c r="L197" s="400"/>
      <c r="M197" s="115"/>
      <c r="N197" s="115"/>
    </row>
    <row r="198" spans="1:14" ht="41.4">
      <c r="A198" s="341"/>
      <c r="B198" s="399"/>
      <c r="C198" s="399"/>
      <c r="D198" s="453" t="s">
        <v>530</v>
      </c>
      <c r="E198" s="37" t="s">
        <v>894</v>
      </c>
      <c r="F198" s="37" t="s">
        <v>532</v>
      </c>
      <c r="G198" s="38">
        <v>1</v>
      </c>
      <c r="H198" s="38">
        <v>1</v>
      </c>
      <c r="I198" s="333">
        <f>AVERAGE(G198,G199)</f>
        <v>1</v>
      </c>
      <c r="J198" s="333">
        <f>AVERAGE(H198,H199)</f>
        <v>1</v>
      </c>
      <c r="K198" s="400"/>
      <c r="L198" s="400"/>
      <c r="M198" s="115"/>
      <c r="N198" s="115"/>
    </row>
    <row r="199" spans="1:14" ht="55.2">
      <c r="A199" s="341"/>
      <c r="B199" s="320"/>
      <c r="C199" s="320"/>
      <c r="D199" s="453"/>
      <c r="E199" s="37" t="s">
        <v>895</v>
      </c>
      <c r="F199" s="37" t="s">
        <v>896</v>
      </c>
      <c r="G199" s="38">
        <v>1</v>
      </c>
      <c r="H199" s="38">
        <v>1</v>
      </c>
      <c r="I199" s="333"/>
      <c r="J199" s="333"/>
      <c r="K199" s="400"/>
      <c r="L199" s="400"/>
      <c r="M199" s="115"/>
      <c r="N199" s="115"/>
    </row>
    <row r="200" spans="1:14" ht="103.95" customHeight="1">
      <c r="A200" s="339" t="s">
        <v>185</v>
      </c>
      <c r="B200" s="340" t="s">
        <v>186</v>
      </c>
      <c r="C200" s="319"/>
      <c r="D200" s="454" t="s">
        <v>187</v>
      </c>
      <c r="E200" s="406" t="s">
        <v>534</v>
      </c>
      <c r="F200" s="406" t="s">
        <v>897</v>
      </c>
      <c r="G200" s="404">
        <v>1</v>
      </c>
      <c r="H200" s="404">
        <v>1</v>
      </c>
      <c r="I200" s="333">
        <f>G200</f>
        <v>1</v>
      </c>
      <c r="J200" s="333">
        <f>H200</f>
        <v>1</v>
      </c>
      <c r="K200" s="400">
        <f>I200</f>
        <v>1</v>
      </c>
      <c r="L200" s="400">
        <f>J200</f>
        <v>1</v>
      </c>
      <c r="M200" s="115"/>
      <c r="N200" s="115"/>
    </row>
    <row r="201" spans="1:14" ht="120.45" customHeight="1">
      <c r="A201" s="339"/>
      <c r="B201" s="340"/>
      <c r="C201" s="320"/>
      <c r="D201" s="454"/>
      <c r="E201" s="407"/>
      <c r="F201" s="407"/>
      <c r="G201" s="405"/>
      <c r="H201" s="405"/>
      <c r="I201" s="333"/>
      <c r="J201" s="333"/>
      <c r="K201" s="400"/>
      <c r="L201" s="400"/>
      <c r="M201" s="115"/>
      <c r="N201" s="115"/>
    </row>
    <row r="202" spans="1:14" ht="55.2">
      <c r="A202" s="339"/>
      <c r="B202" s="340" t="s">
        <v>898</v>
      </c>
      <c r="C202" s="319"/>
      <c r="D202" s="146" t="s">
        <v>536</v>
      </c>
      <c r="E202" s="37" t="s">
        <v>899</v>
      </c>
      <c r="F202" s="43" t="s">
        <v>538</v>
      </c>
      <c r="G202" s="38">
        <v>1</v>
      </c>
      <c r="H202" s="38">
        <v>1</v>
      </c>
      <c r="I202" s="87">
        <f>G202</f>
        <v>1</v>
      </c>
      <c r="J202" s="87">
        <f>H202</f>
        <v>1</v>
      </c>
      <c r="K202" s="400">
        <f>AVERAGE(I202:I208)</f>
        <v>1</v>
      </c>
      <c r="L202" s="400">
        <f>AVERAGE(J202:J208)</f>
        <v>1</v>
      </c>
      <c r="M202" s="115"/>
      <c r="N202" s="115"/>
    </row>
    <row r="203" spans="1:14" ht="55.2">
      <c r="A203" s="339"/>
      <c r="B203" s="340"/>
      <c r="C203" s="399"/>
      <c r="D203" s="453" t="s">
        <v>539</v>
      </c>
      <c r="E203" s="37" t="s">
        <v>900</v>
      </c>
      <c r="F203" s="43" t="s">
        <v>901</v>
      </c>
      <c r="G203" s="38">
        <v>1</v>
      </c>
      <c r="H203" s="38">
        <v>1</v>
      </c>
      <c r="I203" s="333">
        <f>AVERAGE(G203,G204)</f>
        <v>1</v>
      </c>
      <c r="J203" s="333">
        <f>AVERAGE(H203,H204)</f>
        <v>1</v>
      </c>
      <c r="K203" s="400"/>
      <c r="L203" s="400"/>
      <c r="M203" s="115"/>
      <c r="N203" s="115"/>
    </row>
    <row r="204" spans="1:14" ht="83.55" customHeight="1">
      <c r="A204" s="339"/>
      <c r="B204" s="340"/>
      <c r="C204" s="399"/>
      <c r="D204" s="453"/>
      <c r="E204" s="43" t="s">
        <v>902</v>
      </c>
      <c r="F204" s="43" t="s">
        <v>903</v>
      </c>
      <c r="G204" s="38">
        <v>1</v>
      </c>
      <c r="H204" s="38">
        <v>1</v>
      </c>
      <c r="I204" s="333"/>
      <c r="J204" s="333"/>
      <c r="K204" s="400"/>
      <c r="L204" s="400"/>
      <c r="M204" s="115"/>
      <c r="N204" s="115"/>
    </row>
    <row r="205" spans="1:14" ht="41.4">
      <c r="A205" s="339"/>
      <c r="B205" s="340"/>
      <c r="C205" s="399"/>
      <c r="D205" s="454" t="s">
        <v>904</v>
      </c>
      <c r="E205" s="37" t="s">
        <v>543</v>
      </c>
      <c r="F205" s="37" t="s">
        <v>332</v>
      </c>
      <c r="G205" s="38">
        <v>1</v>
      </c>
      <c r="H205" s="38">
        <v>1</v>
      </c>
      <c r="I205" s="333">
        <f>AVERAGE(G205,G206)</f>
        <v>1</v>
      </c>
      <c r="J205" s="333">
        <f>AVERAGE(H205,H206)</f>
        <v>1</v>
      </c>
      <c r="K205" s="400"/>
      <c r="L205" s="400"/>
      <c r="M205" s="115"/>
      <c r="N205" s="115"/>
    </row>
    <row r="206" spans="1:14" ht="39" customHeight="1">
      <c r="A206" s="339"/>
      <c r="B206" s="340"/>
      <c r="C206" s="399"/>
      <c r="D206" s="454"/>
      <c r="E206" s="37" t="s">
        <v>905</v>
      </c>
      <c r="F206" s="37" t="s">
        <v>332</v>
      </c>
      <c r="G206" s="38">
        <v>1</v>
      </c>
      <c r="H206" s="38">
        <v>1</v>
      </c>
      <c r="I206" s="333"/>
      <c r="J206" s="333"/>
      <c r="K206" s="400"/>
      <c r="L206" s="400"/>
      <c r="M206" s="115"/>
      <c r="N206" s="115"/>
    </row>
    <row r="207" spans="1:14" ht="94.95" customHeight="1">
      <c r="A207" s="339"/>
      <c r="B207" s="340"/>
      <c r="C207" s="399"/>
      <c r="D207" s="146" t="s">
        <v>545</v>
      </c>
      <c r="E207" s="37" t="s">
        <v>906</v>
      </c>
      <c r="F207" s="43" t="s">
        <v>907</v>
      </c>
      <c r="G207" s="38">
        <v>1</v>
      </c>
      <c r="H207" s="38">
        <v>1</v>
      </c>
      <c r="I207" s="87">
        <f>G207</f>
        <v>1</v>
      </c>
      <c r="J207" s="87">
        <f>H207</f>
        <v>1</v>
      </c>
      <c r="K207" s="400"/>
      <c r="L207" s="400"/>
      <c r="M207" s="115"/>
      <c r="N207" s="115"/>
    </row>
    <row r="208" spans="1:14" ht="69">
      <c r="A208" s="339"/>
      <c r="B208" s="340"/>
      <c r="C208" s="320"/>
      <c r="D208" s="146" t="s">
        <v>548</v>
      </c>
      <c r="E208" s="37" t="s">
        <v>908</v>
      </c>
      <c r="F208" s="37" t="s">
        <v>332</v>
      </c>
      <c r="G208" s="38">
        <v>1</v>
      </c>
      <c r="H208" s="38">
        <v>1</v>
      </c>
      <c r="I208" s="87">
        <f>G208</f>
        <v>1</v>
      </c>
      <c r="J208" s="87">
        <f>H208</f>
        <v>1</v>
      </c>
      <c r="K208" s="400"/>
      <c r="L208" s="400"/>
      <c r="M208" s="115"/>
      <c r="N208" s="115"/>
    </row>
    <row r="209" spans="1:14" ht="47.55" customHeight="1">
      <c r="A209" s="339"/>
      <c r="B209" s="426" t="s">
        <v>550</v>
      </c>
      <c r="C209" s="404"/>
      <c r="D209" s="465" t="s">
        <v>551</v>
      </c>
      <c r="E209" s="37" t="s">
        <v>909</v>
      </c>
      <c r="F209" s="37" t="s">
        <v>332</v>
      </c>
      <c r="G209" s="38">
        <v>1</v>
      </c>
      <c r="H209" s="38">
        <v>1</v>
      </c>
      <c r="I209" s="333">
        <f>AVERAGE(G209,G210)</f>
        <v>1</v>
      </c>
      <c r="J209" s="333">
        <f>AVERAGE(H209,H210)</f>
        <v>1</v>
      </c>
      <c r="K209" s="400">
        <f>AVERAGE(I209:I217)</f>
        <v>1</v>
      </c>
      <c r="L209" s="400">
        <f>AVERAGE(J209:J217)</f>
        <v>1</v>
      </c>
      <c r="M209" s="115"/>
      <c r="N209" s="115"/>
    </row>
    <row r="210" spans="1:14" ht="41.4">
      <c r="A210" s="339"/>
      <c r="B210" s="426"/>
      <c r="C210" s="452"/>
      <c r="D210" s="465"/>
      <c r="E210" s="37" t="s">
        <v>910</v>
      </c>
      <c r="F210" s="37" t="s">
        <v>332</v>
      </c>
      <c r="G210" s="38">
        <v>1</v>
      </c>
      <c r="H210" s="38">
        <v>1</v>
      </c>
      <c r="I210" s="333"/>
      <c r="J210" s="333"/>
      <c r="K210" s="400"/>
      <c r="L210" s="400"/>
      <c r="M210" s="115"/>
      <c r="N210" s="115"/>
    </row>
    <row r="211" spans="1:14" ht="97.95" customHeight="1">
      <c r="A211" s="339"/>
      <c r="B211" s="426"/>
      <c r="C211" s="452"/>
      <c r="D211" s="453" t="s">
        <v>911</v>
      </c>
      <c r="E211" s="37" t="s">
        <v>912</v>
      </c>
      <c r="F211" s="43" t="s">
        <v>555</v>
      </c>
      <c r="G211" s="38">
        <v>1</v>
      </c>
      <c r="H211" s="38">
        <v>1</v>
      </c>
      <c r="I211" s="333">
        <f>AVERAGE(G211,G212)</f>
        <v>1</v>
      </c>
      <c r="J211" s="333">
        <f>AVERAGE(H211,H212)</f>
        <v>1</v>
      </c>
      <c r="K211" s="400"/>
      <c r="L211" s="400"/>
      <c r="M211" s="115"/>
      <c r="N211" s="115"/>
    </row>
    <row r="212" spans="1:14" ht="27.6">
      <c r="A212" s="339"/>
      <c r="B212" s="426"/>
      <c r="C212" s="452"/>
      <c r="D212" s="453"/>
      <c r="E212" s="37" t="s">
        <v>913</v>
      </c>
      <c r="F212" s="43" t="s">
        <v>914</v>
      </c>
      <c r="G212" s="38">
        <v>1</v>
      </c>
      <c r="H212" s="38">
        <v>1</v>
      </c>
      <c r="I212" s="333"/>
      <c r="J212" s="333"/>
      <c r="K212" s="400"/>
      <c r="L212" s="400"/>
      <c r="M212" s="115"/>
      <c r="N212" s="115"/>
    </row>
    <row r="213" spans="1:14" ht="41.4">
      <c r="A213" s="339"/>
      <c r="B213" s="426"/>
      <c r="C213" s="452"/>
      <c r="D213" s="453" t="s">
        <v>915</v>
      </c>
      <c r="E213" s="37" t="s">
        <v>916</v>
      </c>
      <c r="F213" s="37" t="s">
        <v>332</v>
      </c>
      <c r="G213" s="38">
        <v>1</v>
      </c>
      <c r="H213" s="38">
        <v>1</v>
      </c>
      <c r="I213" s="333">
        <f>AVERAGE(G213,G214)</f>
        <v>1</v>
      </c>
      <c r="J213" s="333">
        <f>AVERAGE(H213,H214)</f>
        <v>1</v>
      </c>
      <c r="K213" s="400"/>
      <c r="L213" s="400"/>
      <c r="M213" s="115"/>
      <c r="N213" s="115"/>
    </row>
    <row r="214" spans="1:14" ht="41.4">
      <c r="A214" s="339"/>
      <c r="B214" s="426"/>
      <c r="C214" s="452"/>
      <c r="D214" s="453"/>
      <c r="E214" s="37" t="s">
        <v>917</v>
      </c>
      <c r="F214" s="43" t="s">
        <v>918</v>
      </c>
      <c r="G214" s="38">
        <v>1</v>
      </c>
      <c r="H214" s="38">
        <v>1</v>
      </c>
      <c r="I214" s="333"/>
      <c r="J214" s="333"/>
      <c r="K214" s="400"/>
      <c r="L214" s="400"/>
      <c r="M214" s="115"/>
      <c r="N214" s="115"/>
    </row>
    <row r="215" spans="1:14" ht="100.95" customHeight="1">
      <c r="A215" s="339"/>
      <c r="B215" s="426"/>
      <c r="C215" s="405"/>
      <c r="D215" s="146" t="s">
        <v>919</v>
      </c>
      <c r="E215" s="43" t="s">
        <v>920</v>
      </c>
      <c r="F215" s="43" t="s">
        <v>558</v>
      </c>
      <c r="G215" s="38">
        <v>1</v>
      </c>
      <c r="H215" s="38">
        <v>1</v>
      </c>
      <c r="I215" s="87">
        <f>G215</f>
        <v>1</v>
      </c>
      <c r="J215" s="87">
        <f>H215</f>
        <v>1</v>
      </c>
      <c r="K215" s="400"/>
      <c r="L215" s="400"/>
      <c r="M215" s="115"/>
      <c r="N215" s="115"/>
    </row>
    <row r="216" spans="1:14" ht="62.4" customHeight="1">
      <c r="A216" s="339"/>
      <c r="B216" s="426"/>
      <c r="C216" s="75" t="s">
        <v>65</v>
      </c>
      <c r="D216" s="453" t="s">
        <v>559</v>
      </c>
      <c r="E216" s="46" t="s">
        <v>921</v>
      </c>
      <c r="F216" s="43" t="s">
        <v>561</v>
      </c>
      <c r="G216" s="38">
        <v>1</v>
      </c>
      <c r="H216" s="38">
        <v>1</v>
      </c>
      <c r="I216" s="333">
        <f>AVERAGE(G216,G217)</f>
        <v>1</v>
      </c>
      <c r="J216" s="333">
        <f>AVERAGE(H216,H217)</f>
        <v>1</v>
      </c>
      <c r="K216" s="400"/>
      <c r="L216" s="400"/>
      <c r="M216" s="115"/>
      <c r="N216" s="115"/>
    </row>
    <row r="217" spans="1:14" ht="55.2">
      <c r="A217" s="339"/>
      <c r="B217" s="426"/>
      <c r="C217" s="38"/>
      <c r="D217" s="453"/>
      <c r="E217" s="37" t="s">
        <v>922</v>
      </c>
      <c r="F217" s="37" t="s">
        <v>332</v>
      </c>
      <c r="G217" s="38">
        <v>1</v>
      </c>
      <c r="H217" s="38">
        <v>1</v>
      </c>
      <c r="I217" s="333"/>
      <c r="J217" s="333"/>
      <c r="K217" s="400"/>
      <c r="L217" s="400"/>
      <c r="M217" s="115"/>
      <c r="N217" s="115"/>
    </row>
    <row r="218" spans="1:14" ht="88.95" customHeight="1">
      <c r="A218" s="339"/>
      <c r="B218" s="38" t="s">
        <v>923</v>
      </c>
      <c r="C218" s="113"/>
      <c r="D218" s="146" t="s">
        <v>924</v>
      </c>
      <c r="E218" s="37" t="s">
        <v>925</v>
      </c>
      <c r="F218" s="43" t="s">
        <v>926</v>
      </c>
      <c r="G218" s="38">
        <v>1</v>
      </c>
      <c r="H218" s="38">
        <v>1</v>
      </c>
      <c r="I218" s="87">
        <f>G218</f>
        <v>1</v>
      </c>
      <c r="J218" s="87">
        <f>H218</f>
        <v>1</v>
      </c>
      <c r="K218" s="88">
        <f>I218</f>
        <v>1</v>
      </c>
      <c r="L218" s="88">
        <f>J218</f>
        <v>1</v>
      </c>
      <c r="M218" s="115"/>
      <c r="N218" s="115"/>
    </row>
    <row r="219" spans="1:14" ht="55.2">
      <c r="A219" s="339"/>
      <c r="B219" s="340" t="s">
        <v>566</v>
      </c>
      <c r="C219" s="319"/>
      <c r="D219" s="454" t="s">
        <v>927</v>
      </c>
      <c r="E219" s="44" t="s">
        <v>568</v>
      </c>
      <c r="F219" s="42" t="s">
        <v>569</v>
      </c>
      <c r="G219" s="38">
        <v>1</v>
      </c>
      <c r="H219" s="38">
        <v>1</v>
      </c>
      <c r="I219" s="333">
        <f>AVERAGE(G219,G220)</f>
        <v>1</v>
      </c>
      <c r="J219" s="333">
        <f>AVERAGE(H219,H220)</f>
        <v>1</v>
      </c>
      <c r="K219" s="400">
        <f>AVERAGE(I219,I221)</f>
        <v>1</v>
      </c>
      <c r="L219" s="400">
        <f>AVERAGE(J219,J221)</f>
        <v>1</v>
      </c>
      <c r="M219" s="115"/>
      <c r="N219" s="115"/>
    </row>
    <row r="220" spans="1:14" ht="41.4">
      <c r="A220" s="339"/>
      <c r="B220" s="340"/>
      <c r="C220" s="399"/>
      <c r="D220" s="454"/>
      <c r="E220" s="37" t="s">
        <v>928</v>
      </c>
      <c r="F220" s="37" t="s">
        <v>332</v>
      </c>
      <c r="G220" s="38">
        <v>1</v>
      </c>
      <c r="H220" s="38">
        <v>1</v>
      </c>
      <c r="I220" s="333"/>
      <c r="J220" s="333"/>
      <c r="K220" s="400"/>
      <c r="L220" s="400"/>
      <c r="M220" s="115"/>
      <c r="N220" s="115"/>
    </row>
    <row r="221" spans="1:14" ht="67.2" customHeight="1">
      <c r="A221" s="339"/>
      <c r="B221" s="340"/>
      <c r="C221" s="320"/>
      <c r="D221" s="146" t="s">
        <v>571</v>
      </c>
      <c r="E221" s="37" t="s">
        <v>929</v>
      </c>
      <c r="F221" s="37" t="s">
        <v>573</v>
      </c>
      <c r="G221" s="38">
        <v>1</v>
      </c>
      <c r="H221" s="38">
        <v>1</v>
      </c>
      <c r="I221" s="87">
        <f>G221</f>
        <v>1</v>
      </c>
      <c r="J221" s="87">
        <f>H221</f>
        <v>1</v>
      </c>
      <c r="K221" s="400"/>
      <c r="L221" s="400"/>
      <c r="M221" s="115"/>
      <c r="N221" s="115"/>
    </row>
    <row r="222" spans="1:14" ht="163.19999999999999" customHeight="1">
      <c r="A222" s="424" t="s">
        <v>196</v>
      </c>
      <c r="B222" s="340" t="s">
        <v>197</v>
      </c>
      <c r="C222" s="319"/>
      <c r="D222" s="454" t="s">
        <v>198</v>
      </c>
      <c r="E222" s="44" t="s">
        <v>575</v>
      </c>
      <c r="F222" s="42" t="s">
        <v>930</v>
      </c>
      <c r="G222" s="38">
        <v>1</v>
      </c>
      <c r="H222" s="38">
        <v>1</v>
      </c>
      <c r="I222" s="333">
        <f>AVERAGE(G222,G223)</f>
        <v>1</v>
      </c>
      <c r="J222" s="333">
        <f>AVERAGE(H222,H223)</f>
        <v>1</v>
      </c>
      <c r="K222" s="400">
        <f>I222</f>
        <v>1</v>
      </c>
      <c r="L222" s="400">
        <f>J222</f>
        <v>1</v>
      </c>
      <c r="M222" s="115"/>
      <c r="N222" s="115"/>
    </row>
    <row r="223" spans="1:14" ht="63" customHeight="1">
      <c r="A223" s="424"/>
      <c r="B223" s="340"/>
      <c r="C223" s="320"/>
      <c r="D223" s="454"/>
      <c r="E223" s="43" t="s">
        <v>931</v>
      </c>
      <c r="F223" s="37" t="s">
        <v>332</v>
      </c>
      <c r="G223" s="38">
        <v>1</v>
      </c>
      <c r="H223" s="38">
        <v>1</v>
      </c>
      <c r="I223" s="333"/>
      <c r="J223" s="333"/>
      <c r="K223" s="400"/>
      <c r="L223" s="400"/>
      <c r="M223" s="115"/>
      <c r="N223" s="115"/>
    </row>
    <row r="224" spans="1:14" ht="55.2">
      <c r="A224" s="424"/>
      <c r="B224" s="49" t="s">
        <v>577</v>
      </c>
      <c r="C224" s="124"/>
      <c r="D224" s="146" t="s">
        <v>932</v>
      </c>
      <c r="E224" s="37" t="s">
        <v>933</v>
      </c>
      <c r="F224" s="37" t="s">
        <v>332</v>
      </c>
      <c r="G224" s="38">
        <v>1</v>
      </c>
      <c r="H224" s="38">
        <v>1</v>
      </c>
      <c r="I224" s="87">
        <f>G224</f>
        <v>1</v>
      </c>
      <c r="J224" s="87">
        <f>H224</f>
        <v>1</v>
      </c>
      <c r="K224" s="88">
        <f>I224</f>
        <v>1</v>
      </c>
      <c r="L224" s="88">
        <f>J224</f>
        <v>1</v>
      </c>
      <c r="M224" s="115"/>
      <c r="N224" s="115"/>
    </row>
    <row r="225" spans="1:14" ht="87.45" customHeight="1">
      <c r="A225" s="424"/>
      <c r="B225" s="426" t="s">
        <v>580</v>
      </c>
      <c r="C225" s="404"/>
      <c r="D225" s="453" t="s">
        <v>581</v>
      </c>
      <c r="E225" s="37" t="s">
        <v>934</v>
      </c>
      <c r="F225" s="37" t="s">
        <v>935</v>
      </c>
      <c r="G225" s="38">
        <v>1</v>
      </c>
      <c r="H225" s="38">
        <v>1</v>
      </c>
      <c r="I225" s="333">
        <f>AVERAGE(G225,G226)</f>
        <v>1</v>
      </c>
      <c r="J225" s="333">
        <f>AVERAGE(H225,H226)</f>
        <v>1</v>
      </c>
      <c r="K225" s="400">
        <f>AVERAGE(I225:I228)</f>
        <v>1</v>
      </c>
      <c r="L225" s="400">
        <f>AVERAGE(J225:J228)</f>
        <v>1</v>
      </c>
      <c r="M225" s="115"/>
      <c r="N225" s="115"/>
    </row>
    <row r="226" spans="1:14" ht="46.2" customHeight="1">
      <c r="A226" s="424"/>
      <c r="B226" s="426"/>
      <c r="C226" s="452"/>
      <c r="D226" s="453"/>
      <c r="E226" s="37" t="s">
        <v>936</v>
      </c>
      <c r="F226" s="37" t="s">
        <v>937</v>
      </c>
      <c r="G226" s="38">
        <v>1</v>
      </c>
      <c r="H226" s="38">
        <v>1</v>
      </c>
      <c r="I226" s="333"/>
      <c r="J226" s="333"/>
      <c r="K226" s="400"/>
      <c r="L226" s="400"/>
      <c r="M226" s="115"/>
      <c r="N226" s="115"/>
    </row>
    <row r="227" spans="1:14" ht="68.55" customHeight="1">
      <c r="A227" s="424"/>
      <c r="B227" s="426"/>
      <c r="C227" s="452"/>
      <c r="D227" s="146" t="s">
        <v>938</v>
      </c>
      <c r="E227" s="37" t="s">
        <v>939</v>
      </c>
      <c r="F227" s="43" t="s">
        <v>940</v>
      </c>
      <c r="G227" s="38">
        <v>1</v>
      </c>
      <c r="H227" s="38">
        <v>1</v>
      </c>
      <c r="I227" s="87">
        <f>G227</f>
        <v>1</v>
      </c>
      <c r="J227" s="87">
        <f>H227</f>
        <v>1</v>
      </c>
      <c r="K227" s="400"/>
      <c r="L227" s="400"/>
      <c r="M227" s="115"/>
      <c r="N227" s="115"/>
    </row>
    <row r="228" spans="1:14" ht="55.8" thickBot="1">
      <c r="A228" s="425"/>
      <c r="B228" s="427"/>
      <c r="C228" s="428"/>
      <c r="D228" s="147" t="s">
        <v>584</v>
      </c>
      <c r="E228" s="47" t="s">
        <v>941</v>
      </c>
      <c r="F228" s="48" t="s">
        <v>942</v>
      </c>
      <c r="G228" s="114">
        <v>1</v>
      </c>
      <c r="H228" s="114">
        <v>1</v>
      </c>
      <c r="I228" s="89">
        <f>G228</f>
        <v>1</v>
      </c>
      <c r="J228" s="89">
        <f>H228</f>
        <v>1</v>
      </c>
      <c r="K228" s="419"/>
      <c r="L228" s="419"/>
      <c r="M228" s="116"/>
      <c r="N228" s="116"/>
    </row>
  </sheetData>
  <sheetProtection algorithmName="SHA-512" hashValue="hd/DOoHq1fx8ao/f6ovI82dO2/pvzsaQ1ebjHLjuBHcsh3CzPKdr3EtAPU1xvpkIfjOUcTHAk60nhqurUIji3Q==" saltValue="fo1oE11tRISBzbI1Ez52DA==" spinCount="100000" sheet="1" formatColumns="0" formatRows="0" insertColumns="0" insertRows="0" insertHyperlinks="0" sort="0" autoFilter="0" pivotTables="0"/>
  <autoFilter ref="A2:N228" xr:uid="{FA7079F6-CB49-47A8-A25A-3B781F9DA934}"/>
  <mergeCells count="339">
    <mergeCell ref="K3:K21"/>
    <mergeCell ref="K22:K29"/>
    <mergeCell ref="K30:K35"/>
    <mergeCell ref="K36:K44"/>
    <mergeCell ref="L3:L21"/>
    <mergeCell ref="L22:L29"/>
    <mergeCell ref="L30:L35"/>
    <mergeCell ref="L36:L44"/>
    <mergeCell ref="J22:J23"/>
    <mergeCell ref="J39:J40"/>
    <mergeCell ref="J12:J14"/>
    <mergeCell ref="J17:J19"/>
    <mergeCell ref="J27:J29"/>
    <mergeCell ref="J3:J6"/>
    <mergeCell ref="J7:J11"/>
    <mergeCell ref="J36:J38"/>
    <mergeCell ref="J20:J21"/>
    <mergeCell ref="J30:J31"/>
    <mergeCell ref="K225:K228"/>
    <mergeCell ref="L225:L228"/>
    <mergeCell ref="K219:K221"/>
    <mergeCell ref="L219:L221"/>
    <mergeCell ref="K222:K223"/>
    <mergeCell ref="L222:L223"/>
    <mergeCell ref="K145:K154"/>
    <mergeCell ref="L145:L154"/>
    <mergeCell ref="K155:K167"/>
    <mergeCell ref="L155:L167"/>
    <mergeCell ref="K168:K176"/>
    <mergeCell ref="L168:L176"/>
    <mergeCell ref="K177:K194"/>
    <mergeCell ref="L177:L194"/>
    <mergeCell ref="K200:K201"/>
    <mergeCell ref="L200:L201"/>
    <mergeCell ref="K202:K208"/>
    <mergeCell ref="L202:L208"/>
    <mergeCell ref="K209:K217"/>
    <mergeCell ref="L209:L217"/>
    <mergeCell ref="K195:K199"/>
    <mergeCell ref="L195:L199"/>
    <mergeCell ref="A222:A228"/>
    <mergeCell ref="B222:B223"/>
    <mergeCell ref="D222:D223"/>
    <mergeCell ref="I222:I223"/>
    <mergeCell ref="J222:J223"/>
    <mergeCell ref="B225:B228"/>
    <mergeCell ref="D225:D226"/>
    <mergeCell ref="I225:I226"/>
    <mergeCell ref="J225:J226"/>
    <mergeCell ref="C225:C228"/>
    <mergeCell ref="C222:C223"/>
    <mergeCell ref="B155:B167"/>
    <mergeCell ref="I134:I136"/>
    <mergeCell ref="J155:J158"/>
    <mergeCell ref="D159:D161"/>
    <mergeCell ref="I159:I161"/>
    <mergeCell ref="J159:J161"/>
    <mergeCell ref="D162:D164"/>
    <mergeCell ref="I162:I164"/>
    <mergeCell ref="C156:C160"/>
    <mergeCell ref="C162:C167"/>
    <mergeCell ref="D165:D167"/>
    <mergeCell ref="J162:J164"/>
    <mergeCell ref="J165:J167"/>
    <mergeCell ref="J152:J154"/>
    <mergeCell ref="J145:J151"/>
    <mergeCell ref="A168:A199"/>
    <mergeCell ref="B168:B176"/>
    <mergeCell ref="D169:D170"/>
    <mergeCell ref="I169:I170"/>
    <mergeCell ref="I193:I194"/>
    <mergeCell ref="I175:I176"/>
    <mergeCell ref="J175:J176"/>
    <mergeCell ref="D180:D181"/>
    <mergeCell ref="I180:I181"/>
    <mergeCell ref="D182:D185"/>
    <mergeCell ref="E183:E184"/>
    <mergeCell ref="J169:J170"/>
    <mergeCell ref="D171:D173"/>
    <mergeCell ref="I171:I173"/>
    <mergeCell ref="C172:C176"/>
    <mergeCell ref="D175:D176"/>
    <mergeCell ref="J171:J173"/>
    <mergeCell ref="B177:B194"/>
    <mergeCell ref="C195:C199"/>
    <mergeCell ref="G183:G184"/>
    <mergeCell ref="J191:J192"/>
    <mergeCell ref="B219:B221"/>
    <mergeCell ref="I213:I214"/>
    <mergeCell ref="J213:J214"/>
    <mergeCell ref="B209:B217"/>
    <mergeCell ref="I177:I179"/>
    <mergeCell ref="J177:J179"/>
    <mergeCell ref="I182:I185"/>
    <mergeCell ref="J193:J194"/>
    <mergeCell ref="I198:I199"/>
    <mergeCell ref="I189:I190"/>
    <mergeCell ref="J198:J199"/>
    <mergeCell ref="J182:J185"/>
    <mergeCell ref="J189:J190"/>
    <mergeCell ref="I186:I187"/>
    <mergeCell ref="J186:J187"/>
    <mergeCell ref="H183:H184"/>
    <mergeCell ref="B195:B199"/>
    <mergeCell ref="C179:C185"/>
    <mergeCell ref="C187:C194"/>
    <mergeCell ref="E200:E201"/>
    <mergeCell ref="C200:C201"/>
    <mergeCell ref="J180:J181"/>
    <mergeCell ref="I219:I220"/>
    <mergeCell ref="J219:J220"/>
    <mergeCell ref="A200:A221"/>
    <mergeCell ref="B200:B201"/>
    <mergeCell ref="D200:D201"/>
    <mergeCell ref="I200:I201"/>
    <mergeCell ref="I165:I167"/>
    <mergeCell ref="I152:I154"/>
    <mergeCell ref="A58:A167"/>
    <mergeCell ref="D155:D158"/>
    <mergeCell ref="I155:I158"/>
    <mergeCell ref="B119:B144"/>
    <mergeCell ref="I119:I120"/>
    <mergeCell ref="B145:B154"/>
    <mergeCell ref="D145:D151"/>
    <mergeCell ref="B58:B89"/>
    <mergeCell ref="D58:D62"/>
    <mergeCell ref="I58:I62"/>
    <mergeCell ref="D87:D88"/>
    <mergeCell ref="I87:I88"/>
    <mergeCell ref="F200:F201"/>
    <mergeCell ref="C70:C71"/>
    <mergeCell ref="C76:C80"/>
    <mergeCell ref="D81:D86"/>
    <mergeCell ref="I81:I86"/>
    <mergeCell ref="B202:B208"/>
    <mergeCell ref="J15:J16"/>
    <mergeCell ref="D20:D21"/>
    <mergeCell ref="I20:I21"/>
    <mergeCell ref="A3:A57"/>
    <mergeCell ref="B36:B44"/>
    <mergeCell ref="D36:D38"/>
    <mergeCell ref="D39:D40"/>
    <mergeCell ref="C22:C29"/>
    <mergeCell ref="C30:C35"/>
    <mergeCell ref="C36:C44"/>
    <mergeCell ref="D41:D43"/>
    <mergeCell ref="I41:I43"/>
    <mergeCell ref="B45:B47"/>
    <mergeCell ref="C45:C47"/>
    <mergeCell ref="B48:B57"/>
    <mergeCell ref="B30:B35"/>
    <mergeCell ref="D30:D31"/>
    <mergeCell ref="B22:B29"/>
    <mergeCell ref="D15:D16"/>
    <mergeCell ref="I15:I16"/>
    <mergeCell ref="D22:D23"/>
    <mergeCell ref="I22:I23"/>
    <mergeCell ref="I3:I6"/>
    <mergeCell ref="I12:I14"/>
    <mergeCell ref="D189:D190"/>
    <mergeCell ref="D186:D187"/>
    <mergeCell ref="D191:D192"/>
    <mergeCell ref="D32:D33"/>
    <mergeCell ref="I32:I33"/>
    <mergeCell ref="J32:J33"/>
    <mergeCell ref="D34:D35"/>
    <mergeCell ref="I34:I35"/>
    <mergeCell ref="J34:J35"/>
    <mergeCell ref="I39:I40"/>
    <mergeCell ref="D49:D50"/>
    <mergeCell ref="I216:I217"/>
    <mergeCell ref="J216:J217"/>
    <mergeCell ref="D198:D199"/>
    <mergeCell ref="D205:D206"/>
    <mergeCell ref="D209:D210"/>
    <mergeCell ref="I205:I206"/>
    <mergeCell ref="J205:J206"/>
    <mergeCell ref="J209:J210"/>
    <mergeCell ref="I203:I204"/>
    <mergeCell ref="J203:J204"/>
    <mergeCell ref="H200:H201"/>
    <mergeCell ref="I211:I212"/>
    <mergeCell ref="J211:J212"/>
    <mergeCell ref="I209:I210"/>
    <mergeCell ref="J200:J201"/>
    <mergeCell ref="D203:D204"/>
    <mergeCell ref="D213:D214"/>
    <mergeCell ref="D216:D217"/>
    <mergeCell ref="I7:I11"/>
    <mergeCell ref="D12:D14"/>
    <mergeCell ref="F17:F19"/>
    <mergeCell ref="I145:I151"/>
    <mergeCell ref="I94:I97"/>
    <mergeCell ref="D142:D143"/>
    <mergeCell ref="I142:I143"/>
    <mergeCell ref="C126:C144"/>
    <mergeCell ref="D125:D129"/>
    <mergeCell ref="D130:D131"/>
    <mergeCell ref="D134:D136"/>
    <mergeCell ref="I49:I50"/>
    <mergeCell ref="D51:D53"/>
    <mergeCell ref="E17:E19"/>
    <mergeCell ref="G18:H19"/>
    <mergeCell ref="D17:D19"/>
    <mergeCell ref="C152:C154"/>
    <mergeCell ref="C48:C51"/>
    <mergeCell ref="C54:C57"/>
    <mergeCell ref="C59:C67"/>
    <mergeCell ref="D152:D154"/>
    <mergeCell ref="I123:I124"/>
    <mergeCell ref="I30:I31"/>
    <mergeCell ref="D72:D80"/>
    <mergeCell ref="I72:I80"/>
    <mergeCell ref="B90:B99"/>
    <mergeCell ref="D27:D29"/>
    <mergeCell ref="B3:B21"/>
    <mergeCell ref="D3:D6"/>
    <mergeCell ref="D90:D92"/>
    <mergeCell ref="D94:D97"/>
    <mergeCell ref="D104:D107"/>
    <mergeCell ref="B100:B118"/>
    <mergeCell ref="D123:D124"/>
    <mergeCell ref="C90:C99"/>
    <mergeCell ref="D100:D101"/>
    <mergeCell ref="D102:D103"/>
    <mergeCell ref="D108:D110"/>
    <mergeCell ref="D117:D118"/>
    <mergeCell ref="D112:D114"/>
    <mergeCell ref="D115:D116"/>
    <mergeCell ref="C3:C19"/>
    <mergeCell ref="D7:D11"/>
    <mergeCell ref="A1:B1"/>
    <mergeCell ref="G1:N1"/>
    <mergeCell ref="N15:N16"/>
    <mergeCell ref="N100:N101"/>
    <mergeCell ref="N102:N103"/>
    <mergeCell ref="N115:N116"/>
    <mergeCell ref="C100:C110"/>
    <mergeCell ref="C112:C118"/>
    <mergeCell ref="C120:C124"/>
    <mergeCell ref="I17:I19"/>
    <mergeCell ref="I51:I53"/>
    <mergeCell ref="G100:G101"/>
    <mergeCell ref="H100:H101"/>
    <mergeCell ref="E100:E101"/>
    <mergeCell ref="E115:E116"/>
    <mergeCell ref="G115:G116"/>
    <mergeCell ref="I27:I29"/>
    <mergeCell ref="I117:I118"/>
    <mergeCell ref="M15:M16"/>
    <mergeCell ref="D54:D55"/>
    <mergeCell ref="D56:D57"/>
    <mergeCell ref="M100:M101"/>
    <mergeCell ref="M102:M103"/>
    <mergeCell ref="K48:K57"/>
    <mergeCell ref="L90:L99"/>
    <mergeCell ref="J100:J101"/>
    <mergeCell ref="J104:J107"/>
    <mergeCell ref="J108:J110"/>
    <mergeCell ref="J112:J114"/>
    <mergeCell ref="I125:I129"/>
    <mergeCell ref="J130:J131"/>
    <mergeCell ref="J140:J141"/>
    <mergeCell ref="J132:J133"/>
    <mergeCell ref="I130:I131"/>
    <mergeCell ref="I140:I141"/>
    <mergeCell ref="I132:I133"/>
    <mergeCell ref="J115:J116"/>
    <mergeCell ref="J102:J103"/>
    <mergeCell ref="J90:J92"/>
    <mergeCell ref="I90:I92"/>
    <mergeCell ref="J134:J136"/>
    <mergeCell ref="J123:J124"/>
    <mergeCell ref="J94:J97"/>
    <mergeCell ref="K90:K99"/>
    <mergeCell ref="K45:K47"/>
    <mergeCell ref="I36:I38"/>
    <mergeCell ref="J58:J62"/>
    <mergeCell ref="D63:D66"/>
    <mergeCell ref="I63:I66"/>
    <mergeCell ref="J63:J66"/>
    <mergeCell ref="D67:D71"/>
    <mergeCell ref="L45:L47"/>
    <mergeCell ref="J51:J53"/>
    <mergeCell ref="L48:L57"/>
    <mergeCell ref="J67:J71"/>
    <mergeCell ref="I67:I71"/>
    <mergeCell ref="K58:K89"/>
    <mergeCell ref="L58:L89"/>
    <mergeCell ref="I54:I55"/>
    <mergeCell ref="J54:J55"/>
    <mergeCell ref="I56:I57"/>
    <mergeCell ref="J56:J57"/>
    <mergeCell ref="J81:J86"/>
    <mergeCell ref="J87:J88"/>
    <mergeCell ref="J72:J80"/>
    <mergeCell ref="J41:J43"/>
    <mergeCell ref="J49:J50"/>
    <mergeCell ref="M115:M116"/>
    <mergeCell ref="J121:J122"/>
    <mergeCell ref="L119:L144"/>
    <mergeCell ref="L100:L118"/>
    <mergeCell ref="I104:I107"/>
    <mergeCell ref="I112:I114"/>
    <mergeCell ref="J119:J120"/>
    <mergeCell ref="J125:J129"/>
    <mergeCell ref="D132:D133"/>
    <mergeCell ref="J137:J139"/>
    <mergeCell ref="J142:J143"/>
    <mergeCell ref="K119:K144"/>
    <mergeCell ref="K100:K118"/>
    <mergeCell ref="I100:I101"/>
    <mergeCell ref="I108:I110"/>
    <mergeCell ref="E102:E103"/>
    <mergeCell ref="G102:G103"/>
    <mergeCell ref="C202:C208"/>
    <mergeCell ref="C209:C215"/>
    <mergeCell ref="C219:C221"/>
    <mergeCell ref="D211:D212"/>
    <mergeCell ref="D219:D220"/>
    <mergeCell ref="H102:H103"/>
    <mergeCell ref="I121:I122"/>
    <mergeCell ref="I102:I103"/>
    <mergeCell ref="J117:J118"/>
    <mergeCell ref="F115:F116"/>
    <mergeCell ref="G200:G201"/>
    <mergeCell ref="D193:D194"/>
    <mergeCell ref="D137:D139"/>
    <mergeCell ref="I137:I139"/>
    <mergeCell ref="D140:D141"/>
    <mergeCell ref="H115:H116"/>
    <mergeCell ref="I115:I116"/>
    <mergeCell ref="D119:D120"/>
    <mergeCell ref="D121:D122"/>
    <mergeCell ref="I191:I192"/>
    <mergeCell ref="F183:F184"/>
    <mergeCell ref="D177:D179"/>
    <mergeCell ref="C169:C170"/>
    <mergeCell ref="C146:C14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3FA344-B4BE-41BD-90E2-D1EC6FBAF146}">
          <x14:formula1>
            <xm:f>Sheet1!$B$2:$B$6</xm:f>
          </x14:formula1>
          <xm:sqref>G3:H17 G102:H102 G117:H183 G185:H200 G20:H100 G104:H115 G202:H228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1:AE43"/>
  <sheetViews>
    <sheetView showGridLines="0" topLeftCell="B1" zoomScaleNormal="100" workbookViewId="0">
      <selection activeCell="M17" sqref="M17"/>
    </sheetView>
  </sheetViews>
  <sheetFormatPr defaultColWidth="8.77734375" defaultRowHeight="14.4"/>
  <cols>
    <col min="1" max="1" width="15.77734375" customWidth="1"/>
    <col min="2" max="2" width="62.6640625" bestFit="1" customWidth="1"/>
    <col min="3" max="6" width="15.6640625" customWidth="1"/>
    <col min="12" max="12" width="14.6640625" customWidth="1"/>
    <col min="13" max="13" width="40.6640625" customWidth="1"/>
    <col min="14" max="15" width="11.6640625" customWidth="1"/>
    <col min="16" max="17" width="16.6640625" customWidth="1"/>
    <col min="19" max="19" width="14.6640625" customWidth="1"/>
    <col min="20" max="20" width="40.6640625" customWidth="1"/>
    <col min="21" max="22" width="11.6640625" customWidth="1"/>
    <col min="23" max="24" width="16.6640625" customWidth="1"/>
    <col min="26" max="26" width="14.6640625" customWidth="1"/>
    <col min="27" max="27" width="40.6640625" customWidth="1"/>
    <col min="29" max="29" width="11.6640625" customWidth="1"/>
    <col min="30" max="31" width="16.6640625" customWidth="1"/>
  </cols>
  <sheetData>
    <row r="1" spans="1:18" ht="15" thickBot="1"/>
    <row r="2" spans="1:18" ht="15" customHeight="1" thickTop="1">
      <c r="B2" s="481" t="s">
        <v>201</v>
      </c>
      <c r="C2" s="481" t="s">
        <v>202</v>
      </c>
      <c r="D2" s="490" t="s">
        <v>203</v>
      </c>
      <c r="E2" s="483" t="s">
        <v>204</v>
      </c>
      <c r="F2" s="485" t="s">
        <v>205</v>
      </c>
      <c r="M2" s="355" t="s">
        <v>206</v>
      </c>
      <c r="O2" s="386" t="s">
        <v>979</v>
      </c>
      <c r="P2" s="386"/>
      <c r="R2" s="120"/>
    </row>
    <row r="3" spans="1:18" ht="15" thickBot="1">
      <c r="B3" s="482"/>
      <c r="C3" s="482"/>
      <c r="D3" s="491"/>
      <c r="E3" s="484"/>
      <c r="F3" s="486"/>
      <c r="M3" s="356"/>
      <c r="O3" s="386"/>
      <c r="P3" s="386"/>
      <c r="R3" s="153"/>
    </row>
    <row r="4" spans="1:18" ht="15" customHeight="1" thickBot="1">
      <c r="B4" s="170" t="s">
        <v>207</v>
      </c>
      <c r="C4" s="171">
        <v>3.5</v>
      </c>
      <c r="D4" s="492"/>
      <c r="E4" s="62">
        <f>SUM(E5:E27)/COUNT(E5:E27)</f>
        <v>1.0028985507246377</v>
      </c>
      <c r="F4" s="63">
        <f>SUM(F5:F27)/COUNT(F5:F27)</f>
        <v>1.0072463768115942</v>
      </c>
      <c r="M4" s="353">
        <f>SUM(D5:D27)/COUNT(D5:D27)</f>
        <v>1.0050724637681159</v>
      </c>
    </row>
    <row r="5" spans="1:18" ht="24" customHeight="1" thickBot="1">
      <c r="A5" s="487" t="s">
        <v>208</v>
      </c>
      <c r="B5" s="64" t="s">
        <v>209</v>
      </c>
      <c r="C5" s="172">
        <v>3</v>
      </c>
      <c r="D5" s="72">
        <f>AVERAGE(AVERAGE(E5,F5))</f>
        <v>1.1166666666666667</v>
      </c>
      <c r="E5" s="69">
        <f>'ESSENTIAL Details'!K3</f>
        <v>1.0666666666666667</v>
      </c>
      <c r="F5" s="57">
        <f>'ESSENTIAL Details'!L3</f>
        <v>1.1666666666666667</v>
      </c>
      <c r="M5" s="354"/>
    </row>
    <row r="6" spans="1:18" ht="24" customHeight="1" thickTop="1">
      <c r="A6" s="488"/>
      <c r="B6" s="65" t="s">
        <v>587</v>
      </c>
      <c r="C6" s="173">
        <v>3</v>
      </c>
      <c r="D6" s="73">
        <f>AVERAGE(E6,F6)</f>
        <v>1</v>
      </c>
      <c r="E6" s="70">
        <f>'ESSENTIAL Details'!K22</f>
        <v>1</v>
      </c>
      <c r="F6" s="53">
        <f>'ESSENTIAL Details'!L22</f>
        <v>1</v>
      </c>
      <c r="M6" s="228" t="s">
        <v>980</v>
      </c>
    </row>
    <row r="7" spans="1:18" ht="24" customHeight="1">
      <c r="A7" s="488"/>
      <c r="B7" s="65" t="s">
        <v>210</v>
      </c>
      <c r="C7" s="173">
        <v>3</v>
      </c>
      <c r="D7" s="73">
        <f t="shared" ref="D7:D8" si="0">AVERAGE(E7,F7)</f>
        <v>1</v>
      </c>
      <c r="E7" s="70">
        <f>'ESSENTIAL Details'!K30</f>
        <v>1</v>
      </c>
      <c r="F7" s="53">
        <f>'ESSENTIAL Details'!L30</f>
        <v>1</v>
      </c>
    </row>
    <row r="8" spans="1:18" ht="24" customHeight="1">
      <c r="A8" s="488"/>
      <c r="B8" s="65" t="s">
        <v>211</v>
      </c>
      <c r="C8" s="173">
        <v>3</v>
      </c>
      <c r="D8" s="73">
        <f t="shared" si="0"/>
        <v>1</v>
      </c>
      <c r="E8" s="70">
        <f>'ESSENTIAL Details'!K36</f>
        <v>1</v>
      </c>
      <c r="F8" s="53">
        <f>'ESSENTIAL Details'!L36</f>
        <v>1</v>
      </c>
      <c r="M8" s="151" t="s">
        <v>978</v>
      </c>
      <c r="N8" s="119" t="s">
        <v>214</v>
      </c>
      <c r="O8" s="153">
        <f>Introduction!Q15</f>
        <v>45951</v>
      </c>
    </row>
    <row r="9" spans="1:18" ht="24" customHeight="1" thickBot="1">
      <c r="A9" s="488"/>
      <c r="B9" s="65" t="s">
        <v>588</v>
      </c>
      <c r="C9" s="173">
        <v>3</v>
      </c>
      <c r="D9" s="73">
        <f>AVERAGE(E9,F9)</f>
        <v>1</v>
      </c>
      <c r="E9" s="70">
        <f>'ESSENTIAL Details'!K45</f>
        <v>1</v>
      </c>
      <c r="F9" s="53">
        <f>'ESSENTIAL Details'!L45</f>
        <v>1</v>
      </c>
    </row>
    <row r="10" spans="1:18" ht="24" customHeight="1" thickBot="1">
      <c r="A10" s="489"/>
      <c r="B10" s="21" t="s">
        <v>589</v>
      </c>
      <c r="C10" s="174">
        <v>3</v>
      </c>
      <c r="D10" s="97">
        <f>AVERAGE(E10,F10)</f>
        <v>1</v>
      </c>
      <c r="E10" s="71">
        <f>'ESSENTIAL Details'!K48</f>
        <v>1</v>
      </c>
      <c r="F10" s="54">
        <f>'ESSENTIAL Details'!L48</f>
        <v>1</v>
      </c>
      <c r="M10" s="362" t="s">
        <v>19</v>
      </c>
      <c r="N10" s="364">
        <f>Introduction!T26</f>
        <v>45951</v>
      </c>
      <c r="O10" s="365"/>
    </row>
    <row r="11" spans="1:18" ht="24" customHeight="1" thickBot="1">
      <c r="A11" s="449" t="s">
        <v>212</v>
      </c>
      <c r="B11" s="64" t="s">
        <v>213</v>
      </c>
      <c r="C11" s="172">
        <v>3</v>
      </c>
      <c r="D11" s="72">
        <f>AVERAGE(E11,F11)</f>
        <v>1</v>
      </c>
      <c r="E11" s="69">
        <f>'ESSENTIAL Details'!K58</f>
        <v>1</v>
      </c>
      <c r="F11" s="57">
        <f>'ESSENTIAL Details'!L58</f>
        <v>1</v>
      </c>
      <c r="M11" s="363"/>
      <c r="N11" s="366"/>
      <c r="O11" s="367"/>
    </row>
    <row r="12" spans="1:18" ht="24" customHeight="1">
      <c r="A12" s="450"/>
      <c r="B12" s="65" t="s">
        <v>215</v>
      </c>
      <c r="C12" s="173">
        <v>3</v>
      </c>
      <c r="D12" s="73">
        <f t="shared" ref="D12:D27" si="1">AVERAGE(E12,F12)</f>
        <v>1</v>
      </c>
      <c r="E12" s="70">
        <f>'ESSENTIAL Details'!K90</f>
        <v>1</v>
      </c>
      <c r="F12" s="53">
        <f>'ESSENTIAL Details'!L90</f>
        <v>1</v>
      </c>
    </row>
    <row r="13" spans="1:18" ht="24" customHeight="1">
      <c r="A13" s="450"/>
      <c r="B13" s="65" t="s">
        <v>216</v>
      </c>
      <c r="C13" s="173">
        <v>3</v>
      </c>
      <c r="D13" s="73">
        <f t="shared" si="1"/>
        <v>1</v>
      </c>
      <c r="E13" s="70">
        <f>'ESSENTIAL Details'!K100</f>
        <v>1</v>
      </c>
      <c r="F13" s="53">
        <f>'ESSENTIAL Details'!L100</f>
        <v>1</v>
      </c>
    </row>
    <row r="14" spans="1:18" ht="24" customHeight="1">
      <c r="A14" s="450"/>
      <c r="B14" s="65" t="s">
        <v>217</v>
      </c>
      <c r="C14" s="173">
        <v>3</v>
      </c>
      <c r="D14" s="73">
        <f t="shared" si="1"/>
        <v>1</v>
      </c>
      <c r="E14" s="70">
        <f>'ESSENTIAL Details'!K119</f>
        <v>1</v>
      </c>
      <c r="F14" s="53">
        <f>'ESSENTIAL Details'!L119</f>
        <v>1</v>
      </c>
    </row>
    <row r="15" spans="1:18" ht="24" customHeight="1">
      <c r="A15" s="450"/>
      <c r="B15" s="65" t="s">
        <v>218</v>
      </c>
      <c r="C15" s="173">
        <v>3</v>
      </c>
      <c r="D15" s="73">
        <f t="shared" si="1"/>
        <v>1</v>
      </c>
      <c r="E15" s="70">
        <f>'ESSENTIAL Details'!K145</f>
        <v>1</v>
      </c>
      <c r="F15" s="53">
        <f>'ESSENTIAL Details'!L145</f>
        <v>1</v>
      </c>
    </row>
    <row r="16" spans="1:18" ht="24" customHeight="1" thickBot="1">
      <c r="A16" s="451"/>
      <c r="B16" s="21" t="s">
        <v>219</v>
      </c>
      <c r="C16" s="174">
        <v>3</v>
      </c>
      <c r="D16" s="97">
        <f t="shared" si="1"/>
        <v>1</v>
      </c>
      <c r="E16" s="71">
        <f>'ESSENTIAL Details'!K155</f>
        <v>1</v>
      </c>
      <c r="F16" s="54">
        <f>'ESSENTIAL Details'!L155</f>
        <v>1</v>
      </c>
    </row>
    <row r="17" spans="1:31" ht="24" customHeight="1">
      <c r="A17" s="434" t="s">
        <v>220</v>
      </c>
      <c r="B17" s="64" t="s">
        <v>221</v>
      </c>
      <c r="C17" s="172">
        <v>3</v>
      </c>
      <c r="D17" s="72">
        <f t="shared" si="1"/>
        <v>1</v>
      </c>
      <c r="E17" s="69">
        <f>'ESSENTIAL Details'!K168</f>
        <v>1</v>
      </c>
      <c r="F17" s="57">
        <f>'ESSENTIAL Details'!L168</f>
        <v>1</v>
      </c>
    </row>
    <row r="18" spans="1:31" ht="24" customHeight="1">
      <c r="A18" s="435"/>
      <c r="B18" s="65" t="s">
        <v>222</v>
      </c>
      <c r="C18" s="173">
        <v>3</v>
      </c>
      <c r="D18" s="73">
        <f t="shared" si="1"/>
        <v>1</v>
      </c>
      <c r="E18" s="70">
        <f>'ESSENTIAL Details'!K177</f>
        <v>1</v>
      </c>
      <c r="F18" s="53">
        <f>'ESSENTIAL Details'!L177</f>
        <v>1</v>
      </c>
    </row>
    <row r="19" spans="1:31" ht="24" customHeight="1" thickBot="1">
      <c r="A19" s="480"/>
      <c r="B19" s="21" t="s">
        <v>590</v>
      </c>
      <c r="C19" s="174">
        <v>3</v>
      </c>
      <c r="D19" s="97">
        <f t="shared" si="1"/>
        <v>1</v>
      </c>
      <c r="E19" s="71">
        <f>'ESSENTIAL Details'!K195</f>
        <v>1</v>
      </c>
      <c r="F19" s="54">
        <f>'ESSENTIAL Details'!L195</f>
        <v>1</v>
      </c>
    </row>
    <row r="20" spans="1:31" ht="24" customHeight="1">
      <c r="A20" s="436" t="s">
        <v>223</v>
      </c>
      <c r="B20" s="64" t="s">
        <v>224</v>
      </c>
      <c r="C20" s="172">
        <v>3</v>
      </c>
      <c r="D20" s="72">
        <f t="shared" si="1"/>
        <v>1</v>
      </c>
      <c r="E20" s="69">
        <f>'ESSENTIAL Details'!K200</f>
        <v>1</v>
      </c>
      <c r="F20" s="57">
        <f>'ESSENTIAL Details'!L200</f>
        <v>1</v>
      </c>
    </row>
    <row r="21" spans="1:31" ht="24" customHeight="1">
      <c r="A21" s="437"/>
      <c r="B21" s="65" t="s">
        <v>225</v>
      </c>
      <c r="C21" s="173">
        <v>3</v>
      </c>
      <c r="D21" s="73">
        <f t="shared" si="1"/>
        <v>1</v>
      </c>
      <c r="E21" s="70">
        <f>'ESSENTIAL Details'!K202</f>
        <v>1</v>
      </c>
      <c r="F21" s="53">
        <f>'ESSENTIAL Details'!L202</f>
        <v>1</v>
      </c>
    </row>
    <row r="22" spans="1:31" ht="24" customHeight="1">
      <c r="A22" s="437"/>
      <c r="B22" s="65" t="s">
        <v>591</v>
      </c>
      <c r="C22" s="173">
        <v>3</v>
      </c>
      <c r="D22" s="73">
        <f t="shared" si="1"/>
        <v>1</v>
      </c>
      <c r="E22" s="70">
        <f>'ESSENTIAL Details'!K209</f>
        <v>1</v>
      </c>
      <c r="F22" s="53">
        <f>'ESSENTIAL Details'!L209</f>
        <v>1</v>
      </c>
    </row>
    <row r="23" spans="1:31" ht="24" customHeight="1">
      <c r="A23" s="437"/>
      <c r="B23" s="65" t="s">
        <v>592</v>
      </c>
      <c r="C23" s="173">
        <v>3</v>
      </c>
      <c r="D23" s="73">
        <f t="shared" si="1"/>
        <v>1</v>
      </c>
      <c r="E23" s="70">
        <f>'ESSENTIAL Details'!K218</f>
        <v>1</v>
      </c>
      <c r="F23" s="53">
        <f>'ESSENTIAL Details'!L218</f>
        <v>1</v>
      </c>
    </row>
    <row r="24" spans="1:31" ht="24" customHeight="1" thickBot="1">
      <c r="A24" s="438"/>
      <c r="B24" s="21" t="s">
        <v>226</v>
      </c>
      <c r="C24" s="174">
        <v>3</v>
      </c>
      <c r="D24" s="97">
        <f t="shared" si="1"/>
        <v>1</v>
      </c>
      <c r="E24" s="71">
        <f>'ESSENTIAL Details'!K219</f>
        <v>1</v>
      </c>
      <c r="F24" s="54">
        <f>'ESSENTIAL Details'!L219</f>
        <v>1</v>
      </c>
    </row>
    <row r="25" spans="1:31" ht="24" customHeight="1">
      <c r="A25" s="439" t="s">
        <v>227</v>
      </c>
      <c r="B25" s="64" t="s">
        <v>228</v>
      </c>
      <c r="C25" s="172">
        <v>3</v>
      </c>
      <c r="D25" s="72">
        <f t="shared" si="1"/>
        <v>1</v>
      </c>
      <c r="E25" s="69">
        <f>'ESSENTIAL Details'!K222</f>
        <v>1</v>
      </c>
      <c r="F25" s="57">
        <f>'ESSENTIAL Details'!L222</f>
        <v>1</v>
      </c>
    </row>
    <row r="26" spans="1:31" ht="24" customHeight="1">
      <c r="A26" s="440"/>
      <c r="B26" s="65" t="s">
        <v>593</v>
      </c>
      <c r="C26" s="173">
        <v>3</v>
      </c>
      <c r="D26" s="73">
        <f t="shared" si="1"/>
        <v>1</v>
      </c>
      <c r="E26" s="70">
        <f>'ESSENTIAL Details'!K224</f>
        <v>1</v>
      </c>
      <c r="F26" s="53">
        <f>'ESSENTIAL Details'!L224</f>
        <v>1</v>
      </c>
    </row>
    <row r="27" spans="1:31" ht="24" customHeight="1" thickBot="1">
      <c r="A27" s="441"/>
      <c r="B27" s="58" t="s">
        <v>594</v>
      </c>
      <c r="C27" s="174">
        <v>3</v>
      </c>
      <c r="D27" s="74">
        <f t="shared" si="1"/>
        <v>1</v>
      </c>
      <c r="E27" s="71">
        <f>'ESSENTIAL Details'!K225</f>
        <v>1</v>
      </c>
      <c r="F27" s="54">
        <f>'ESSENTIAL Details'!L225</f>
        <v>1</v>
      </c>
    </row>
    <row r="28" spans="1:31" ht="15" thickBot="1"/>
    <row r="29" spans="1:31" ht="15.6" thickTop="1" thickBot="1">
      <c r="F29" s="12"/>
      <c r="L29" s="357" t="s">
        <v>229</v>
      </c>
      <c r="M29" s="358"/>
      <c r="N29" s="358"/>
      <c r="O29" s="358"/>
      <c r="P29" s="358"/>
      <c r="Q29" s="359"/>
      <c r="S29" s="357" t="s">
        <v>229</v>
      </c>
      <c r="T29" s="358"/>
      <c r="U29" s="358"/>
      <c r="V29" s="358"/>
      <c r="W29" s="358"/>
      <c r="X29" s="359"/>
      <c r="Z29" s="357" t="s">
        <v>229</v>
      </c>
      <c r="AA29" s="358"/>
      <c r="AB29" s="358"/>
      <c r="AC29" s="358"/>
      <c r="AD29" s="358"/>
      <c r="AE29" s="359"/>
    </row>
    <row r="30" spans="1:31" ht="48" thickTop="1" thickBot="1">
      <c r="L30" s="351" t="s">
        <v>67</v>
      </c>
      <c r="M30" s="352"/>
      <c r="N30" s="187" t="s">
        <v>202</v>
      </c>
      <c r="O30" s="188" t="s">
        <v>230</v>
      </c>
      <c r="P30" s="189" t="s">
        <v>204</v>
      </c>
      <c r="Q30" s="190" t="s">
        <v>205</v>
      </c>
      <c r="S30" s="429" t="s">
        <v>67</v>
      </c>
      <c r="T30" s="430"/>
      <c r="U30" s="201" t="s">
        <v>202</v>
      </c>
      <c r="V30" s="202" t="s">
        <v>230</v>
      </c>
      <c r="W30" s="203" t="s">
        <v>204</v>
      </c>
      <c r="X30" s="204" t="s">
        <v>205</v>
      </c>
      <c r="Z30" s="478" t="s">
        <v>67</v>
      </c>
      <c r="AA30" s="479"/>
      <c r="AB30" s="175" t="s">
        <v>202</v>
      </c>
      <c r="AC30" s="176" t="s">
        <v>230</v>
      </c>
      <c r="AD30" s="177" t="s">
        <v>204</v>
      </c>
      <c r="AE30" s="178" t="s">
        <v>205</v>
      </c>
    </row>
    <row r="31" spans="1:31" ht="140.4">
      <c r="L31" s="191" t="s">
        <v>231</v>
      </c>
      <c r="M31" s="192" t="s">
        <v>232</v>
      </c>
      <c r="N31" s="193">
        <v>3</v>
      </c>
      <c r="O31" s="72">
        <f>AVERAGE(P31,Q31)</f>
        <v>1</v>
      </c>
      <c r="P31" s="69">
        <f>'ESSENTIAL Details'!G58</f>
        <v>1</v>
      </c>
      <c r="Q31" s="57">
        <f>'ESSENTIAL Details'!H58</f>
        <v>1</v>
      </c>
      <c r="S31" s="205" t="s">
        <v>595</v>
      </c>
      <c r="T31" s="206" t="s">
        <v>596</v>
      </c>
      <c r="U31" s="207">
        <v>3</v>
      </c>
      <c r="V31" s="72">
        <f>AVERAGE(W31,X31)</f>
        <v>1</v>
      </c>
      <c r="W31" s="69">
        <f>'ESSENTIAL Details'!G20</f>
        <v>1</v>
      </c>
      <c r="X31" s="57">
        <f>'ESSENTIAL Details'!H20</f>
        <v>1</v>
      </c>
      <c r="Z31" s="179" t="s">
        <v>943</v>
      </c>
      <c r="AA31" s="180" t="s">
        <v>944</v>
      </c>
      <c r="AB31" s="172">
        <v>3</v>
      </c>
      <c r="AC31" s="72">
        <f>AVERAGE(AD31,AE31)</f>
        <v>1</v>
      </c>
      <c r="AD31" s="69">
        <f>'ESSENTIAL Details'!G52</f>
        <v>1</v>
      </c>
      <c r="AE31" s="57">
        <f>'ESSENTIAL Details'!H52</f>
        <v>1</v>
      </c>
    </row>
    <row r="32" spans="1:31" ht="93.6">
      <c r="L32" s="194" t="s">
        <v>233</v>
      </c>
      <c r="M32" s="227" t="s">
        <v>234</v>
      </c>
      <c r="N32" s="195">
        <v>3</v>
      </c>
      <c r="O32" s="73">
        <f t="shared" ref="O32:O43" si="2">AVERAGE(P32,Q32)</f>
        <v>1</v>
      </c>
      <c r="P32" s="70">
        <f>'ESSENTIAL Details'!G68</f>
        <v>1</v>
      </c>
      <c r="Q32" s="53">
        <f>'ESSENTIAL Details'!H68</f>
        <v>1</v>
      </c>
      <c r="S32" s="208" t="s">
        <v>597</v>
      </c>
      <c r="T32" s="209" t="s">
        <v>598</v>
      </c>
      <c r="U32" s="210">
        <v>3</v>
      </c>
      <c r="V32" s="73">
        <f t="shared" ref="V32:V38" si="3">AVERAGE(W32,X32)</f>
        <v>1</v>
      </c>
      <c r="W32" s="70">
        <f>'ESSENTIAL Details'!G69</f>
        <v>1</v>
      </c>
      <c r="X32" s="53">
        <f>'ESSENTIAL Details'!H69</f>
        <v>1</v>
      </c>
      <c r="Z32" s="181" t="s">
        <v>945</v>
      </c>
      <c r="AA32" s="182" t="s">
        <v>946</v>
      </c>
      <c r="AB32" s="173">
        <v>3</v>
      </c>
      <c r="AC32" s="73">
        <f t="shared" ref="AC32:AC38" si="4">AVERAGE(AD32,AE32)</f>
        <v>1</v>
      </c>
      <c r="AD32" s="70">
        <f>'ESSENTIAL Details'!G53</f>
        <v>1</v>
      </c>
      <c r="AE32" s="53">
        <f>'ESSENTIAL Details'!H53</f>
        <v>1</v>
      </c>
    </row>
    <row r="33" spans="12:31" ht="140.4">
      <c r="L33" s="194" t="s">
        <v>235</v>
      </c>
      <c r="M33" s="196" t="s">
        <v>236</v>
      </c>
      <c r="N33" s="195">
        <v>3</v>
      </c>
      <c r="O33" s="73">
        <f t="shared" si="2"/>
        <v>1</v>
      </c>
      <c r="P33" s="70">
        <f>'ESSENTIAL Details'!G72</f>
        <v>1</v>
      </c>
      <c r="Q33" s="53">
        <f>'ESSENTIAL Details'!H72</f>
        <v>1</v>
      </c>
      <c r="S33" s="208" t="s">
        <v>599</v>
      </c>
      <c r="T33" s="211" t="s">
        <v>600</v>
      </c>
      <c r="U33" s="210">
        <v>3</v>
      </c>
      <c r="V33" s="73">
        <f t="shared" si="3"/>
        <v>1</v>
      </c>
      <c r="W33" s="70">
        <f>'ESSENTIAL Details'!G83</f>
        <v>1</v>
      </c>
      <c r="X33" s="53">
        <f>'ESSENTIAL Details'!H83</f>
        <v>1</v>
      </c>
      <c r="Z33" s="181" t="s">
        <v>947</v>
      </c>
      <c r="AA33" s="182" t="s">
        <v>948</v>
      </c>
      <c r="AB33" s="173">
        <v>3</v>
      </c>
      <c r="AC33" s="73">
        <f t="shared" si="4"/>
        <v>1</v>
      </c>
      <c r="AD33" s="70">
        <f>'ESSENTIAL Details'!G89</f>
        <v>1</v>
      </c>
      <c r="AE33" s="53">
        <f>'ESSENTIAL Details'!H89</f>
        <v>1</v>
      </c>
    </row>
    <row r="34" spans="12:31" ht="82.8">
      <c r="L34" s="194" t="s">
        <v>237</v>
      </c>
      <c r="M34" s="196" t="s">
        <v>238</v>
      </c>
      <c r="N34" s="195">
        <v>3</v>
      </c>
      <c r="O34" s="73">
        <f t="shared" si="2"/>
        <v>1</v>
      </c>
      <c r="P34" s="70">
        <f>'ESSENTIAL Details'!G73</f>
        <v>1</v>
      </c>
      <c r="Q34" s="53">
        <f>'ESSENTIAL Details'!H73</f>
        <v>1</v>
      </c>
      <c r="S34" s="208" t="s">
        <v>601</v>
      </c>
      <c r="T34" s="211" t="s">
        <v>602</v>
      </c>
      <c r="U34" s="210">
        <v>3</v>
      </c>
      <c r="V34" s="73">
        <f t="shared" si="3"/>
        <v>1</v>
      </c>
      <c r="W34" s="70">
        <f>'ESSENTIAL Details'!G84</f>
        <v>1</v>
      </c>
      <c r="X34" s="53">
        <f>'ESSENTIAL Details'!H84</f>
        <v>1</v>
      </c>
      <c r="Z34" s="181" t="s">
        <v>949</v>
      </c>
      <c r="AA34" s="182" t="s">
        <v>950</v>
      </c>
      <c r="AB34" s="173">
        <v>3</v>
      </c>
      <c r="AC34" s="73">
        <f t="shared" si="4"/>
        <v>1</v>
      </c>
      <c r="AD34" s="70">
        <f>'ESSENTIAL Details'!G149</f>
        <v>1</v>
      </c>
      <c r="AE34" s="53">
        <f>'ESSENTIAL Details'!H149</f>
        <v>1</v>
      </c>
    </row>
    <row r="35" spans="12:31" ht="93.6">
      <c r="L35" s="194" t="s">
        <v>239</v>
      </c>
      <c r="M35" s="196" t="s">
        <v>240</v>
      </c>
      <c r="N35" s="195">
        <v>3</v>
      </c>
      <c r="O35" s="73">
        <f t="shared" si="2"/>
        <v>1</v>
      </c>
      <c r="P35" s="70">
        <f>'ESSENTIAL Details'!G74</f>
        <v>1</v>
      </c>
      <c r="Q35" s="53">
        <f>'ESSENTIAL Details'!H74</f>
        <v>1</v>
      </c>
      <c r="S35" s="208" t="s">
        <v>603</v>
      </c>
      <c r="T35" s="211" t="s">
        <v>604</v>
      </c>
      <c r="U35" s="210">
        <v>3</v>
      </c>
      <c r="V35" s="73">
        <f t="shared" si="3"/>
        <v>1</v>
      </c>
      <c r="W35" s="70">
        <f>'ESSENTIAL Details'!G111</f>
        <v>1</v>
      </c>
      <c r="X35" s="53">
        <f>'ESSENTIAL Details'!H111</f>
        <v>1</v>
      </c>
      <c r="Z35" s="181" t="s">
        <v>951</v>
      </c>
      <c r="AA35" s="182" t="s">
        <v>952</v>
      </c>
      <c r="AB35" s="173">
        <v>3</v>
      </c>
      <c r="AC35" s="73">
        <f t="shared" si="4"/>
        <v>1</v>
      </c>
      <c r="AD35" s="70">
        <f>'ESSENTIAL Details'!G150</f>
        <v>1</v>
      </c>
      <c r="AE35" s="53">
        <f>'ESSENTIAL Details'!H150</f>
        <v>1</v>
      </c>
    </row>
    <row r="36" spans="12:31" ht="78">
      <c r="L36" s="194" t="s">
        <v>241</v>
      </c>
      <c r="M36" s="196" t="s">
        <v>242</v>
      </c>
      <c r="N36" s="195">
        <v>3</v>
      </c>
      <c r="O36" s="73">
        <f t="shared" si="2"/>
        <v>1</v>
      </c>
      <c r="P36" s="70">
        <f>'ESSENTIAL Details'!G75</f>
        <v>1</v>
      </c>
      <c r="Q36" s="53">
        <f>'ESSENTIAL Details'!H75</f>
        <v>1</v>
      </c>
      <c r="S36" s="208" t="s">
        <v>605</v>
      </c>
      <c r="T36" s="211" t="s">
        <v>606</v>
      </c>
      <c r="U36" s="210">
        <v>3</v>
      </c>
      <c r="V36" s="73">
        <f t="shared" si="3"/>
        <v>1</v>
      </c>
      <c r="W36" s="70">
        <f>'ESSENTIAL Details'!G119</f>
        <v>1</v>
      </c>
      <c r="X36" s="53">
        <f>'ESSENTIAL Details'!H119</f>
        <v>1</v>
      </c>
      <c r="Z36" s="181" t="s">
        <v>953</v>
      </c>
      <c r="AA36" s="182" t="s">
        <v>954</v>
      </c>
      <c r="AB36" s="173">
        <v>3</v>
      </c>
      <c r="AC36" s="73">
        <f t="shared" si="4"/>
        <v>1</v>
      </c>
      <c r="AD36" s="70">
        <f>'ESSENTIAL Details'!G151</f>
        <v>1</v>
      </c>
      <c r="AE36" s="53">
        <f>'ESSENTIAL Details'!H151</f>
        <v>1</v>
      </c>
    </row>
    <row r="37" spans="12:31" ht="69">
      <c r="L37" s="194" t="s">
        <v>243</v>
      </c>
      <c r="M37" s="196" t="s">
        <v>244</v>
      </c>
      <c r="N37" s="195">
        <v>3</v>
      </c>
      <c r="O37" s="73">
        <f t="shared" si="2"/>
        <v>1</v>
      </c>
      <c r="P37" s="70">
        <f>'ESSENTIAL Details'!G81</f>
        <v>1</v>
      </c>
      <c r="Q37" s="53">
        <f>'ESSENTIAL Details'!H81</f>
        <v>1</v>
      </c>
      <c r="S37" s="208" t="s">
        <v>607</v>
      </c>
      <c r="T37" s="211" t="s">
        <v>608</v>
      </c>
      <c r="U37" s="210">
        <v>3</v>
      </c>
      <c r="V37" s="73">
        <f t="shared" si="3"/>
        <v>1</v>
      </c>
      <c r="W37" s="70">
        <f>'ESSENTIAL Details'!G178</f>
        <v>1</v>
      </c>
      <c r="X37" s="53">
        <f>'ESSENTIAL Details'!H178</f>
        <v>1</v>
      </c>
      <c r="Z37" s="181" t="s">
        <v>955</v>
      </c>
      <c r="AA37" s="182" t="s">
        <v>956</v>
      </c>
      <c r="AB37" s="173">
        <v>3</v>
      </c>
      <c r="AC37" s="73">
        <f t="shared" si="4"/>
        <v>1</v>
      </c>
      <c r="AD37" s="70">
        <f>'ESSENTIAL Details'!G161</f>
        <v>1</v>
      </c>
      <c r="AE37" s="53">
        <f>'ESSENTIAL Details'!H161</f>
        <v>1</v>
      </c>
    </row>
    <row r="38" spans="12:31" ht="94.2" thickBot="1">
      <c r="L38" s="194" t="s">
        <v>245</v>
      </c>
      <c r="M38" s="196" t="s">
        <v>246</v>
      </c>
      <c r="N38" s="195">
        <v>3</v>
      </c>
      <c r="O38" s="73">
        <f t="shared" si="2"/>
        <v>1</v>
      </c>
      <c r="P38" s="70">
        <f>'ESSENTIAL Details'!G82</f>
        <v>1</v>
      </c>
      <c r="Q38" s="53">
        <f>'ESSENTIAL Details'!H82</f>
        <v>1</v>
      </c>
      <c r="S38" s="212" t="s">
        <v>609</v>
      </c>
      <c r="T38" s="213" t="s">
        <v>610</v>
      </c>
      <c r="U38" s="214">
        <v>3</v>
      </c>
      <c r="V38" s="74">
        <f t="shared" si="3"/>
        <v>1</v>
      </c>
      <c r="W38" s="71">
        <f>'ESSENTIAL Details'!G216</f>
        <v>1</v>
      </c>
      <c r="X38" s="54">
        <f>'ESSENTIAL Details'!H216</f>
        <v>1</v>
      </c>
      <c r="Z38" s="183" t="s">
        <v>957</v>
      </c>
      <c r="AA38" s="184" t="s">
        <v>958</v>
      </c>
      <c r="AB38" s="174">
        <v>3</v>
      </c>
      <c r="AC38" s="74">
        <f t="shared" si="4"/>
        <v>1</v>
      </c>
      <c r="AD38" s="71">
        <f>'ESSENTIAL Details'!G168</f>
        <v>1</v>
      </c>
      <c r="AE38" s="54">
        <f>'ESSENTIAL Details'!H168</f>
        <v>1</v>
      </c>
    </row>
    <row r="39" spans="12:31" ht="78">
      <c r="L39" s="194" t="s">
        <v>247</v>
      </c>
      <c r="M39" s="196" t="s">
        <v>248</v>
      </c>
      <c r="N39" s="195">
        <v>3</v>
      </c>
      <c r="O39" s="73">
        <f t="shared" si="2"/>
        <v>1</v>
      </c>
      <c r="P39" s="70">
        <f>'ESSENTIAL Details'!G125</f>
        <v>1</v>
      </c>
      <c r="Q39" s="53">
        <f>'ESSENTIAL Details'!H125</f>
        <v>1</v>
      </c>
    </row>
    <row r="40" spans="12:31" ht="46.8">
      <c r="L40" s="194" t="s">
        <v>249</v>
      </c>
      <c r="M40" s="196" t="s">
        <v>250</v>
      </c>
      <c r="N40" s="195">
        <v>3</v>
      </c>
      <c r="O40" s="73">
        <f t="shared" si="2"/>
        <v>1</v>
      </c>
      <c r="P40" s="70">
        <f>'ESSENTIAL Details'!G145</f>
        <v>1</v>
      </c>
      <c r="Q40" s="53">
        <f>'ESSENTIAL Details'!H145</f>
        <v>1</v>
      </c>
    </row>
    <row r="41" spans="12:31" ht="31.2">
      <c r="L41" s="194" t="s">
        <v>251</v>
      </c>
      <c r="M41" s="197" t="s">
        <v>252</v>
      </c>
      <c r="N41" s="195">
        <v>3</v>
      </c>
      <c r="O41" s="73">
        <f t="shared" si="2"/>
        <v>1</v>
      </c>
      <c r="P41" s="70">
        <f>'ESSENTIAL Details'!G155</f>
        <v>1</v>
      </c>
      <c r="Q41" s="53">
        <f>'ESSENTIAL Details'!H155</f>
        <v>1</v>
      </c>
    </row>
    <row r="42" spans="12:31" ht="62.4">
      <c r="L42" s="194" t="s">
        <v>253</v>
      </c>
      <c r="M42" s="196" t="s">
        <v>254</v>
      </c>
      <c r="N42" s="195">
        <v>3</v>
      </c>
      <c r="O42" s="73">
        <f t="shared" si="2"/>
        <v>1</v>
      </c>
      <c r="P42" s="70">
        <f>'ESSENTIAL Details'!G171</f>
        <v>1</v>
      </c>
      <c r="Q42" s="53">
        <f>'ESSENTIAL Details'!H171</f>
        <v>1</v>
      </c>
    </row>
    <row r="43" spans="12:31" ht="47.4" thickBot="1">
      <c r="L43" s="198" t="s">
        <v>255</v>
      </c>
      <c r="M43" s="199" t="s">
        <v>256</v>
      </c>
      <c r="N43" s="200">
        <v>3</v>
      </c>
      <c r="O43" s="74">
        <f t="shared" si="2"/>
        <v>1</v>
      </c>
      <c r="P43" s="71">
        <f>'ESSENTIAL Details'!G186</f>
        <v>1</v>
      </c>
      <c r="Q43" s="54">
        <f>'ESSENTIAL Details'!H186</f>
        <v>1</v>
      </c>
    </row>
  </sheetData>
  <sheetProtection algorithmName="SHA-512" hashValue="wK4FSFzk/vvarX/j3i9E34oBgTInK5DOxShi4EDuKuB5pTcBm7nBe6CWbJbPnYAwGeiaIfsS+17n5X6YvAOpZA==" saltValue="3pml2UaQ32Yybs+NV2vSvg==" spinCount="100000" sheet="1" objects="1" scenarios="1"/>
  <mergeCells count="21">
    <mergeCell ref="A17:A19"/>
    <mergeCell ref="A20:A24"/>
    <mergeCell ref="A25:A27"/>
    <mergeCell ref="B2:B3"/>
    <mergeCell ref="L29:Q29"/>
    <mergeCell ref="C2:C3"/>
    <mergeCell ref="E2:E3"/>
    <mergeCell ref="F2:F3"/>
    <mergeCell ref="A5:A10"/>
    <mergeCell ref="A11:A16"/>
    <mergeCell ref="D2:D4"/>
    <mergeCell ref="M2:M3"/>
    <mergeCell ref="M4:M5"/>
    <mergeCell ref="M10:M11"/>
    <mergeCell ref="N10:O11"/>
    <mergeCell ref="O2:P3"/>
    <mergeCell ref="L30:M30"/>
    <mergeCell ref="S30:T30"/>
    <mergeCell ref="Z30:AA30"/>
    <mergeCell ref="S29:X29"/>
    <mergeCell ref="Z29:AE29"/>
  </mergeCells>
  <conditionalFormatting sqref="D5:F27">
    <cfRule type="cellIs" dxfId="13" priority="12" operator="lessThan">
      <formula>$C$5</formula>
    </cfRule>
    <cfRule type="cellIs" dxfId="12" priority="13" operator="greaterThanOrEqual">
      <formula>$C$5</formula>
    </cfRule>
  </conditionalFormatting>
  <conditionalFormatting sqref="E4:F4">
    <cfRule type="cellIs" dxfId="11" priority="9" operator="lessThan">
      <formula>$C$5</formula>
    </cfRule>
    <cfRule type="cellIs" dxfId="10" priority="10" operator="greaterThanOrEqual">
      <formula>$C$5</formula>
    </cfRule>
  </conditionalFormatting>
  <conditionalFormatting sqref="F29">
    <cfRule type="expression" dxfId="9" priority="533">
      <formula>E29&lt;C29</formula>
    </cfRule>
    <cfRule type="expression" dxfId="8" priority="534">
      <formula>F29&gt;E29</formula>
    </cfRule>
  </conditionalFormatting>
  <conditionalFormatting sqref="M4:M5">
    <cfRule type="cellIs" dxfId="7" priority="1" operator="lessThan">
      <formula>$C$4</formula>
    </cfRule>
    <cfRule type="cellIs" dxfId="6" priority="2" operator="greaterThanOrEqual">
      <formula>$C$4</formula>
    </cfRule>
  </conditionalFormatting>
  <conditionalFormatting sqref="O31:Q43">
    <cfRule type="cellIs" dxfId="5" priority="7" operator="lessThan">
      <formula>$N$31</formula>
    </cfRule>
    <cfRule type="cellIs" dxfId="4" priority="8" operator="greaterThanOrEqual">
      <formula>$N$31</formula>
    </cfRule>
  </conditionalFormatting>
  <conditionalFormatting sqref="V31:X38">
    <cfRule type="cellIs" dxfId="3" priority="5" operator="lessThan">
      <formula>$U$31</formula>
    </cfRule>
    <cfRule type="cellIs" dxfId="2" priority="6" operator="greaterThanOrEqual">
      <formula>$U$31</formula>
    </cfRule>
  </conditionalFormatting>
  <conditionalFormatting sqref="AC31:AE38">
    <cfRule type="cellIs" dxfId="1" priority="3" operator="lessThan">
      <formula>$AB$31</formula>
    </cfRule>
    <cfRule type="cellIs" dxfId="0" priority="4" operator="greaterThanOrEqual">
      <formula>$AB$31</formula>
    </cfRule>
  </conditionalFormatting>
  <pageMargins left="0.7" right="0.7" top="0.75" bottom="0.75" header="0.3" footer="0.3"/>
  <pageSetup paperSize="9" orientation="portrait" r:id="rId1"/>
  <ignoredErrors>
    <ignoredError sqref="E5:F5 E6:F18 D25:D27 E4:F4 E20:F27 D12:D24"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B6"/>
  <sheetViews>
    <sheetView workbookViewId="0">
      <selection activeCell="A2" sqref="A2:XFD2"/>
    </sheetView>
  </sheetViews>
  <sheetFormatPr defaultColWidth="8.77734375" defaultRowHeight="14.4"/>
  <sheetData>
    <row r="2" spans="2:2">
      <c r="B2" s="9">
        <v>1</v>
      </c>
    </row>
    <row r="3" spans="2:2">
      <c r="B3" s="9">
        <v>2</v>
      </c>
    </row>
    <row r="4" spans="2:2">
      <c r="B4" s="9">
        <v>3</v>
      </c>
    </row>
    <row r="5" spans="2:2">
      <c r="B5" s="9">
        <v>4</v>
      </c>
    </row>
    <row r="6" spans="2:2">
      <c r="B6" s="9">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Maturity Levels</vt:lpstr>
      <vt:lpstr>BASIC Details</vt:lpstr>
      <vt:lpstr>BASIC Summary</vt:lpstr>
      <vt:lpstr>IMPORTANT Details</vt:lpstr>
      <vt:lpstr>IMPORTANT Summary</vt:lpstr>
      <vt:lpstr>ESSENTIAL Details</vt:lpstr>
      <vt:lpstr>ESSENTIAL Summary</vt:lpstr>
      <vt:lpstr>Sheet1</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2025-10-21T13:25:33Z</dcterms:modified>
  <cp:category>Tools</cp:category>
  <cp:contentStatus/>
</cp:coreProperties>
</file>